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60" windowWidth="11340" windowHeight="6030" tabRatio="608" activeTab="1"/>
  </bookViews>
  <sheets>
    <sheet name="Cover Page" sheetId="6" r:id="rId1"/>
    <sheet name="BOQ" sheetId="1" r:id="rId2"/>
  </sheets>
  <externalReferences>
    <externalReference r:id="rId3"/>
    <externalReference r:id="rId4"/>
    <externalReference r:id="rId5"/>
    <externalReference r:id="rId6"/>
    <externalReference r:id="rId7"/>
    <externalReference r:id="rId8"/>
  </externalReferences>
  <definedNames>
    <definedName name="\A_" localSheetId="0">#REF!</definedName>
    <definedName name="\A_">#REF!</definedName>
    <definedName name="\c" localSheetId="0">#REF!</definedName>
    <definedName name="\c">#REF!</definedName>
    <definedName name="\e">#N/A</definedName>
    <definedName name="\f">#N/A</definedName>
    <definedName name="\i">#REF!</definedName>
    <definedName name="\p">#N/A</definedName>
    <definedName name="\x">#REF!</definedName>
    <definedName name="\Z" localSheetId="0">#REF!</definedName>
    <definedName name="\Z">#REF!</definedName>
    <definedName name="____BHR11">[1]J!$L$4</definedName>
    <definedName name="____BHR12">[1]J!$L$6</definedName>
    <definedName name="____BHR13">[1]J!$L$8</definedName>
    <definedName name="____BHR14">[1]J!$L$10</definedName>
    <definedName name="____BHR21">[1]J!$L$12</definedName>
    <definedName name="____BHR23">[1]J!$L$16</definedName>
    <definedName name="____BHR32">[1]J!$L$20</definedName>
    <definedName name="____BHR52">[1]J!$L$34</definedName>
    <definedName name="____BHR61">[1]J!$L$38</definedName>
    <definedName name="___BHR11">[1]J!$L$4</definedName>
    <definedName name="___BHR12">[1]J!$L$6</definedName>
    <definedName name="___BHR13">[1]J!$L$8</definedName>
    <definedName name="___BHR14">[1]J!$L$10</definedName>
    <definedName name="___BHR21">[1]J!$L$12</definedName>
    <definedName name="___BHR23">[1]J!$L$16</definedName>
    <definedName name="___BHR32">[1]J!$L$20</definedName>
    <definedName name="___BHR52">[1]J!$L$34</definedName>
    <definedName name="___BHR61">[1]J!$L$38</definedName>
    <definedName name="__BHR11">[1]J!$L$4</definedName>
    <definedName name="__BHR12">[1]J!$L$6</definedName>
    <definedName name="__BHR13">[1]J!$L$8</definedName>
    <definedName name="__BHR14">[1]J!$L$10</definedName>
    <definedName name="__BHR21">[1]J!$L$12</definedName>
    <definedName name="__BHR23">[1]J!$L$16</definedName>
    <definedName name="__BHR32">[1]J!$L$20</definedName>
    <definedName name="__BHR52">[1]J!$L$34</definedName>
    <definedName name="__BHR61">[1]J!$L$38</definedName>
    <definedName name="_BHR11">[1]J!$L$4</definedName>
    <definedName name="_BHR12">[1]J!$L$6</definedName>
    <definedName name="_BHR13">[1]J!$L$8</definedName>
    <definedName name="_BHR14">[1]J!$L$10</definedName>
    <definedName name="_BHR21">[1]J!$L$12</definedName>
    <definedName name="_BHR23">[1]J!$L$16</definedName>
    <definedName name="_BHR32">[1]J!$L$20</definedName>
    <definedName name="_BHR52">[1]J!$L$34</definedName>
    <definedName name="_BHR61">[1]J!$L$38</definedName>
    <definedName name="_xlnm._FilterDatabase" localSheetId="1" hidden="1">BOQ!#REF!</definedName>
    <definedName name="_Key1" localSheetId="0" hidden="1">#REF!</definedName>
    <definedName name="_Key1" hidden="1">#REF!</definedName>
    <definedName name="_M" localSheetId="0">#REF!</definedName>
    <definedName name="_M">#REF!</definedName>
    <definedName name="_Order1" hidden="1">255</definedName>
    <definedName name="_Order2" hidden="1">255</definedName>
    <definedName name="_Sort" localSheetId="0" hidden="1">#REF!</definedName>
    <definedName name="_Sort" hidden="1">#REF!</definedName>
    <definedName name="a" localSheetId="0">#REF!</definedName>
    <definedName name="a">#REF!</definedName>
    <definedName name="AA" localSheetId="0">#REF!</definedName>
    <definedName name="AA">#REF!</definedName>
    <definedName name="ALI" localSheetId="0">#REF!</definedName>
    <definedName name="ALI">#REF!</definedName>
    <definedName name="ANIS" localSheetId="0">#REF!</definedName>
    <definedName name="ANIS">#REF!</definedName>
    <definedName name="BB" localSheetId="0">#REF!</definedName>
    <definedName name="BB">#REF!</definedName>
    <definedName name="bbb">'[2]DETAIL BOQ'!#REF!</definedName>
    <definedName name="bbbb">'[2]DETAIL BOQ'!#REF!</definedName>
    <definedName name="BIBAL" localSheetId="0">#REF!</definedName>
    <definedName name="BIBAL">#REF!</definedName>
    <definedName name="CC" localSheetId="0">#REF!</definedName>
    <definedName name="CC">#REF!</definedName>
    <definedName name="CR" localSheetId="0">'[2]DETAIL BOQ'!#REF!</definedName>
    <definedName name="CR">'[2]DETAIL BOQ'!#REF!</definedName>
    <definedName name="_xlnm.Criteria" localSheetId="0">#REF!</definedName>
    <definedName name="_xlnm.Criteria">#REF!</definedName>
    <definedName name="Criteria_MI" localSheetId="0">#REF!</definedName>
    <definedName name="Criteria_MI">#REF!</definedName>
    <definedName name="D">'[3]Design Calculations'!$P$16</definedName>
    <definedName name="_xlnm.Database">'[2]DETAIL BOQ'!$A$33:$D$987</definedName>
    <definedName name="Database_MI" localSheetId="0">#REF!</definedName>
    <definedName name="Database_MI">#REF!</definedName>
    <definedName name="dddddd" localSheetId="0">#REF!</definedName>
    <definedName name="dddddd">#REF!</definedName>
    <definedName name="dddee">'[2]DETAIL BOQ'!#REF!</definedName>
    <definedName name="e" localSheetId="0">#REF!</definedName>
    <definedName name="e">#REF!</definedName>
    <definedName name="ELEVEN" localSheetId="0">'[2]DETAIL BOQ'!#REF!</definedName>
    <definedName name="ELEVEN">'[2]DETAIL BOQ'!#REF!</definedName>
    <definedName name="ESCLMAT">[1]L!$E$41</definedName>
    <definedName name="ESCLSCR">[1]L!$E$42</definedName>
    <definedName name="ESCLSER">[1]L!$E$40</definedName>
    <definedName name="ff">'[2]DETAIL BOQ'!#REF!</definedName>
    <definedName name="FIFTYONE" localSheetId="0">'[2]DETAIL BOQ'!#REF!</definedName>
    <definedName name="FIFTYONE">'[2]DETAIL BOQ'!#REF!</definedName>
    <definedName name="Find_duplicates_for_6200_ALL" localSheetId="0">#REF!</definedName>
    <definedName name="Find_duplicates_for_6200_ALL">#REF!</definedName>
    <definedName name="FJHBGUVJHNF" localSheetId="0">#REF!</definedName>
    <definedName name="FJHBGUVJHNF">#REF!</definedName>
    <definedName name="fnahkjadfhwiehr" localSheetId="0">#REF!</definedName>
    <definedName name="fnahkjadfhwiehr">#REF!</definedName>
    <definedName name="FOURTEEN" localSheetId="0">'[2]DETAIL BOQ'!#REF!</definedName>
    <definedName name="FOURTEEN">'[2]DETAIL BOQ'!#REF!</definedName>
    <definedName name="FOURTYONE" localSheetId="0">'[2]DETAIL BOQ'!#REF!</definedName>
    <definedName name="FOURTYONE">'[2]DETAIL BOQ'!#REF!</definedName>
    <definedName name="FOURTYTWO" localSheetId="0">'[2]DETAIL BOQ'!#REF!</definedName>
    <definedName name="FOURTYTWO">'[2]DETAIL BOQ'!#REF!</definedName>
    <definedName name="g" localSheetId="0">#REF!</definedName>
    <definedName name="g">#REF!</definedName>
    <definedName name="gfgfg">'[2]DETAIL BOQ'!#REF!</definedName>
    <definedName name="gfgfgf">'[2]DETAIL BOQ'!#REF!</definedName>
    <definedName name="gh" localSheetId="0">#REF!</definedName>
    <definedName name="gh">#REF!</definedName>
    <definedName name="H" localSheetId="0">#REF!</definedName>
    <definedName name="H">#REF!</definedName>
    <definedName name="Ht">'[3]Design Calculations'!$P$17</definedName>
    <definedName name="JKRHKW" localSheetId="0">'[2]DETAIL BOQ'!#REF!</definedName>
    <definedName name="JKRHKW">'[2]DETAIL BOQ'!#REF!</definedName>
    <definedName name="kjsdfkja" localSheetId="0">#REF!</definedName>
    <definedName name="kjsdfkja">#REF!</definedName>
    <definedName name="L" localSheetId="0">#REF!</definedName>
    <definedName name="L">#REF!</definedName>
    <definedName name="MHAND">[1]L!$M$23</definedName>
    <definedName name="MTOoffplotvalves_LASMO__4__List" localSheetId="0">#REF!</definedName>
    <definedName name="MTOoffplotvalves_LASMO__4__List">#REF!</definedName>
    <definedName name="OverallProps">[4]Settings!$A$30:$A$150</definedName>
    <definedName name="PIDS1" localSheetId="0">#REF!</definedName>
    <definedName name="PIDS1">#REF!</definedName>
    <definedName name="pidssaffar" localSheetId="0">#REF!</definedName>
    <definedName name="pidssaffar">#REF!</definedName>
    <definedName name="PRFAC">[1]L!$E$53</definedName>
    <definedName name="PRHND">[1]L!$E$54</definedName>
    <definedName name="_xlnm.Print_Area" localSheetId="1">BOQ!$A$1:$P$93</definedName>
    <definedName name="_xlnm.Print_Area" localSheetId="0">#REF!</definedName>
    <definedName name="_xlnm.Print_Area">#REF!</definedName>
    <definedName name="Print_Area_MI">[5]CVA!$A$1:$AM$58</definedName>
    <definedName name="Print_Area_New">'[6]Design Calculations'!$A$1:$I$449</definedName>
    <definedName name="_xlnm.Print_Titles" localSheetId="1">BOQ!$1:$7</definedName>
    <definedName name="_xlnm.Print_Titles" localSheetId="0">#REF!</definedName>
    <definedName name="_xlnm.Print_Titles">#REF!</definedName>
    <definedName name="q" localSheetId="0">#REF!</definedName>
    <definedName name="q">#REF!</definedName>
    <definedName name="SIXTY" localSheetId="0">'[2]DETAIL BOQ'!#REF!</definedName>
    <definedName name="SIXTY">'[2]DETAIL BOQ'!#REF!</definedName>
    <definedName name="SIXTYONE" localSheetId="0">'[2]DETAIL BOQ'!#REF!</definedName>
    <definedName name="SIXTYONE">'[2]DETAIL BOQ'!#REF!</definedName>
    <definedName name="SIXTYTWO" localSheetId="0">'[2]DETAIL BOQ'!#REF!</definedName>
    <definedName name="SIXTYTWO">'[2]DETAIL BOQ'!#REF!</definedName>
    <definedName name="ss" localSheetId="0">#REF!</definedName>
    <definedName name="ss">#REF!</definedName>
    <definedName name="SUB_A" localSheetId="0">'[2]DETAIL BOQ'!#REF!</definedName>
    <definedName name="SUB_A">'[2]DETAIL BOQ'!#REF!</definedName>
    <definedName name="SUB_B" localSheetId="0">'[2]DETAIL BOQ'!#REF!</definedName>
    <definedName name="SUB_B">'[2]DETAIL BOQ'!#REF!</definedName>
    <definedName name="SUB_C" localSheetId="0">'[2]DETAIL BOQ'!#REF!</definedName>
    <definedName name="SUB_C">'[2]DETAIL BOQ'!#REF!</definedName>
    <definedName name="THIRTEEN" localSheetId="0">'[2]DETAIL BOQ'!#REF!</definedName>
    <definedName name="THIRTEEN">'[2]DETAIL BOQ'!#REF!</definedName>
    <definedName name="THIRTYONE" localSheetId="0">'[2]DETAIL BOQ'!#REF!</definedName>
    <definedName name="THIRTYONE">'[2]DETAIL BOQ'!#REF!</definedName>
    <definedName name="THIRTYTHREE" localSheetId="0">'[2]DETAIL BOQ'!#REF!</definedName>
    <definedName name="THIRTYTHREE">'[2]DETAIL BOQ'!#REF!</definedName>
    <definedName name="THIRTYTWO" localSheetId="0">'[2]DETAIL BOQ'!#REF!</definedName>
    <definedName name="THIRTYTWO">'[2]DETAIL BOQ'!#REF!</definedName>
    <definedName name="TWELVE" localSheetId="0">'[2]DETAIL BOQ'!#REF!</definedName>
    <definedName name="TWELVE">'[2]DETAIL BOQ'!#REF!</definedName>
    <definedName name="TWENTYONE" localSheetId="0">'[2]DETAIL BOQ'!#REF!</definedName>
    <definedName name="TWENTYONE">'[2]DETAIL BOQ'!#REF!</definedName>
    <definedName name="TWENTYTHREE" localSheetId="0">'[2]DETAIL BOQ'!#REF!</definedName>
    <definedName name="TWENTYTHREE">'[2]DETAIL BOQ'!#REF!</definedName>
    <definedName name="TWENTYTWO" localSheetId="0">'[2]DETAIL BOQ'!#REF!</definedName>
    <definedName name="TWENTYTWO">'[2]DETAIL BOQ'!#REF!</definedName>
    <definedName name="vb">'[2]DETAIL BOQ'!#REF!</definedName>
    <definedName name="vdffff">'[2]DETAIL BOQ'!#REF!</definedName>
    <definedName name="VHSP">[1]L!$E$50</definedName>
    <definedName name="VSP">[1]L!$E$51</definedName>
    <definedName name="xhdiubh21543">'[2]DETAIL BOQ'!#REF!</definedName>
  </definedNames>
  <calcPr calcId="125725"/>
</workbook>
</file>

<file path=xl/calcChain.xml><?xml version="1.0" encoding="utf-8"?>
<calcChain xmlns="http://schemas.openxmlformats.org/spreadsheetml/2006/main">
  <c r="O86" i="1"/>
  <c r="N86"/>
  <c r="J86"/>
  <c r="N85"/>
  <c r="L85"/>
  <c r="J85"/>
  <c r="O85" s="1"/>
  <c r="H85"/>
  <c r="F85"/>
  <c r="L83"/>
  <c r="N83" s="1"/>
  <c r="O83" s="1"/>
  <c r="J83"/>
  <c r="H83"/>
  <c r="F83"/>
  <c r="N78"/>
  <c r="L78"/>
  <c r="J78"/>
  <c r="O78" s="1"/>
  <c r="H78"/>
  <c r="F78"/>
  <c r="L73"/>
  <c r="N73" s="1"/>
  <c r="O73" s="1"/>
  <c r="H73"/>
  <c r="J73" s="1"/>
  <c r="F73"/>
  <c r="L70"/>
  <c r="N70" s="1"/>
  <c r="O70" s="1"/>
  <c r="H70"/>
  <c r="J70" s="1"/>
  <c r="F70"/>
  <c r="N69"/>
  <c r="L69"/>
  <c r="J69"/>
  <c r="O69" s="1"/>
  <c r="H69"/>
  <c r="F69"/>
  <c r="N66"/>
  <c r="L66"/>
  <c r="J66"/>
  <c r="O66" s="1"/>
  <c r="H66"/>
  <c r="F66"/>
  <c r="N64"/>
  <c r="L64"/>
  <c r="J64"/>
  <c r="O64" s="1"/>
  <c r="H64"/>
  <c r="F64"/>
  <c r="L63"/>
  <c r="N63" s="1"/>
  <c r="O63" s="1"/>
  <c r="J63"/>
  <c r="H63"/>
  <c r="F63"/>
  <c r="N61"/>
  <c r="L61"/>
  <c r="J61"/>
  <c r="O61" s="1"/>
  <c r="H61"/>
  <c r="F61"/>
  <c r="N59"/>
  <c r="L59"/>
  <c r="H59"/>
  <c r="J59" s="1"/>
  <c r="O59" s="1"/>
  <c r="F59"/>
  <c r="L55"/>
  <c r="N55" s="1"/>
  <c r="O55" s="1"/>
  <c r="H55"/>
  <c r="J55" s="1"/>
  <c r="F55"/>
  <c r="N53"/>
  <c r="L53"/>
  <c r="J53"/>
  <c r="O53" s="1"/>
  <c r="H53"/>
  <c r="F53"/>
  <c r="N49"/>
  <c r="L49"/>
  <c r="J49"/>
  <c r="O49" s="1"/>
  <c r="H49"/>
  <c r="F49"/>
  <c r="L48"/>
  <c r="N48" s="1"/>
  <c r="O48" s="1"/>
  <c r="J48"/>
  <c r="H48"/>
  <c r="F48"/>
  <c r="L47"/>
  <c r="N47" s="1"/>
  <c r="O47" s="1"/>
  <c r="J47"/>
  <c r="H47"/>
  <c r="F47"/>
  <c r="L43"/>
  <c r="N43" s="1"/>
  <c r="O43" s="1"/>
  <c r="H43"/>
  <c r="J43" s="1"/>
  <c r="F43"/>
  <c r="N40"/>
  <c r="L40"/>
  <c r="H40"/>
  <c r="J40" s="1"/>
  <c r="O40" s="1"/>
  <c r="F40"/>
  <c r="N35"/>
  <c r="L35"/>
  <c r="J35"/>
  <c r="O35" s="1"/>
  <c r="H35"/>
  <c r="F35"/>
  <c r="N33"/>
  <c r="L33"/>
  <c r="J33"/>
  <c r="O33" s="1"/>
  <c r="H33"/>
  <c r="F33"/>
  <c r="N29"/>
  <c r="L29"/>
  <c r="J29"/>
  <c r="O29" s="1"/>
  <c r="H29"/>
  <c r="F29"/>
  <c r="N27"/>
  <c r="L27"/>
  <c r="J27"/>
  <c r="O27" s="1"/>
  <c r="H27"/>
  <c r="F27"/>
  <c r="N21"/>
  <c r="L21"/>
  <c r="J21"/>
  <c r="O21" s="1"/>
  <c r="H21"/>
  <c r="F21"/>
  <c r="N18"/>
  <c r="L18"/>
  <c r="J18"/>
  <c r="O18" s="1"/>
  <c r="H18"/>
  <c r="F18"/>
  <c r="L13"/>
  <c r="N13" s="1"/>
  <c r="O13" s="1"/>
  <c r="H13"/>
  <c r="J13" s="1"/>
  <c r="F13"/>
  <c r="O11"/>
  <c r="N11"/>
  <c r="L11"/>
  <c r="J11"/>
  <c r="H11"/>
  <c r="F11"/>
</calcChain>
</file>

<file path=xl/sharedStrings.xml><?xml version="1.0" encoding="utf-8"?>
<sst xmlns="http://schemas.openxmlformats.org/spreadsheetml/2006/main" count="170" uniqueCount="119">
  <si>
    <t>D E S C R I P T I O N</t>
  </si>
  <si>
    <t>Document No.</t>
  </si>
  <si>
    <t>Revision</t>
  </si>
  <si>
    <t>Date</t>
  </si>
  <si>
    <t>Total Pages (inc front cover)</t>
  </si>
  <si>
    <t>Rev.</t>
  </si>
  <si>
    <t>Description</t>
  </si>
  <si>
    <t>NAK</t>
  </si>
  <si>
    <t>JUNCTION BOX FOR LIGHTING</t>
  </si>
  <si>
    <t>BILL OF QUANTITIES FOR LIGHTING, SOCKET OUTLETS,JBs &amp; LOCAL CONTROL STATIONS</t>
  </si>
  <si>
    <t>JUNCTION BOX FOR UTILITY SOCKET OUTLET</t>
  </si>
  <si>
    <t>1.2.1</t>
  </si>
  <si>
    <t>2.1.1</t>
  </si>
  <si>
    <t>2.1.2</t>
  </si>
  <si>
    <t>A</t>
  </si>
  <si>
    <t>FLUORESCENT LAMPS  (For Hazardous Area)</t>
  </si>
  <si>
    <t>OIL &amp; GAS DEVELOPMENT COMPANY LTD.</t>
  </si>
  <si>
    <t>Prepared By</t>
  </si>
  <si>
    <t>Checked By</t>
  </si>
  <si>
    <t>Approved By</t>
  </si>
  <si>
    <t>2.2.1</t>
  </si>
  <si>
    <t>2.2.2</t>
  </si>
  <si>
    <t>LIGHTING POLES</t>
  </si>
  <si>
    <t>TYPE-A (2 FLOOD LIGHTS PER POLE)</t>
  </si>
  <si>
    <t>TYPE-B (3 FLOOD LIGHTS PER POLE)</t>
  </si>
  <si>
    <t>SUPPLY, INSTALLATION, TESTING, ERECTION AND COMMISSIONING OF LIGHTING POLE FOR FLOODLIGHTING, MADE OF GALVANIZED STEEL PIPE, 10 METER HIGH WITH ARMS FOR MULTIPLE 400 WATT  FLOODLIGHTS WELD ON THE TOP OF THE POLE AS SHOWN ON TYPICAL DETAIL DRAWING, COMPLETE WITH BASE PLATE, EARTHING BOSS ETC. AND OTHER ACCESSORIES. THE JOB ALSO INCLUDES  CONSTRUCTION OF FOUNDATIONS AND ALL OTHER RELATED CIVIL WORKS COMPLETE IN ALL RESPECTS</t>
  </si>
  <si>
    <t>QTY.</t>
  </si>
  <si>
    <t>1.1.1</t>
  </si>
  <si>
    <t>1.1.2</t>
  </si>
  <si>
    <t>TYPE-C (4 FLOOD LIGHTS PER POLE)</t>
  </si>
  <si>
    <t>NOS.</t>
  </si>
  <si>
    <t>POLE/STANCHION MOUNTED</t>
  </si>
  <si>
    <t>POLE/STANCHION MOUNTED FIXTURES SHALL BE SUPPLIED WITH INTEGRAL POLE MOUNTING SLEEVE AND ALL MOUNTING AND INSTALLATION ACCESSORIES INCLUDING BRACKETS/CLAMPS COMPLETE IN ALL RESPECTS AND AS PER REFFERED INSTALLTION DETAILS.</t>
  </si>
  <si>
    <t>CEILING / SURFACE MOUNTED</t>
  </si>
  <si>
    <t>CEILING/BEAM MOUNTED FIXTURES SHALL BE SUPPLIED WITH MOUNTING ACCESSORIES SUCH AS CLAMPS, BRACKETS, ETC. COMPLETE IN ALL RESPECTS AND AS PER REFFERED INSTALLATION DETAILS.</t>
  </si>
  <si>
    <t>POLE/STANCHION MOUNTED FIXTURES SHALL BE SUPPLIED WITH INTEGRAL POLE MOUNTING SLEEVE AND ALL MOUNTING AND INSTALLATION ACCESSORIES INCLUDING BRACKETS/CLAMPS COMPLETE IN ALL RESPECTS.</t>
  </si>
  <si>
    <t>CEILING/BEAM MOUNTED FIXTURES SHALL BE SUPPLIED WITH MOUNTING ACCESSORIES SUCH AS CLAMPS, BRACKETS, ETC. COMPLETE IN ALL RESPECTS.</t>
  </si>
  <si>
    <t>FLUORESCENT LIGHTS  (FOR NON-HAZARDOUS AREA)</t>
  </si>
  <si>
    <t>FLOOD LIGHTS (FOR HAZARDOUS AREA)</t>
  </si>
  <si>
    <t>FLOOD LIGHTS (FOR NON-HAZARDOUS AREA)</t>
  </si>
  <si>
    <t>JUNCTION BOX (FOR HAZARDOUS AREA)</t>
  </si>
  <si>
    <t>JUNCTION BOX (FOR NON-HAZARDOUS AREA)</t>
  </si>
  <si>
    <t xml:space="preserve">SUPPLY, INSTALLATION, TESTING AND COMMISSIONING OF WEATHER PROOF JUNCTION BOX FOR LIGHTING, IP55 (MIN), UV STABILIZED POLYCARBONATE OR SHEET METAL ENCLOSURE, WITH TERMINALS SUITABLE FOR 2.5MM2 TO 25MM2 STRANDED CONDUCTORS AS SHOWN IN THE REFERRED JB SCHEDULE, EARTHING TERMINAL RAIL, WITH SUITABLE CABLE ENTRIES AND INSTALLATION ACCESSORIES COMPLETE IN ALL RESPECT ALONG WITH INTERNAL WIRING AND TERMINATIONS. THE JB SHALL HAVE METALLIC GLAND PLATES, LOCKNUTS &amp; WASHERS AND ALL OTHER ACCESSORIES REQUIRED FOR INSTALLATION AS PER REFERRED ANNEXURES AND ACCEPTED INDUSTRY PRACTICES. COMPLETE IN ALL RESPECT AND AS PER REFFERED TYPICAL INSTALLATION DRAWING.
</t>
  </si>
  <si>
    <t xml:space="preserve">SUPPLY, INSTALLATION, TESTING AND COMMISSIONING OF WEATHER PROOF JUNCTION BOX FOR UTILITY OUTLETS, IP55 (MIN), UV STABILIZED POLYCARBONATE OR SHEET METAL ENCLOSURE, WITH TERMINALS SUITABLE FOR 2.5MM2 TO 16MM2 STRANDED CONDUCTORS AS SHOWN IN THE REFERRED JB SCHEDULE, EARTHING TERMINAL RAIL, WITH SUITABLE CABLE ENTRIES AND INSTALLATION ACCESSORIES COMPLETE IN ALL RESPECT ALONG WITH INTERNAL WIRING AND TERMINATIONS. THE JB SHALL HAVE METALLIC GLAND PLATES, LOCKNUTS &amp; WASHERS AND ALL OTHER ACCESSORIES REQUIRED FOR INSTALLATION AS PER REFERRED ANNEXURES AND ACCEPTED INDUSTRY PRACTICES. COMPLETE IN ALL RESPECT AND AS PER REFFERED TYPICAL INSTALLATION DRAWING.
</t>
  </si>
  <si>
    <t>UTILITY SOCKET OUTLETS (FOR HAZARDOUS AREA)</t>
  </si>
  <si>
    <t>UTILITY SOCKET OUTLETS (FOR NON-HAZARDOUS AREA)</t>
  </si>
  <si>
    <t>WELDING SOCKET OUTLETS (FOR HAZARDOUS AREA)</t>
  </si>
  <si>
    <t>WELDING SOCKET OUTLETS (FOR NON-HAZARDOUS AREA)</t>
  </si>
  <si>
    <t>NO.</t>
  </si>
  <si>
    <t>LOCAL CONTROL STATIONS (FOR HAZARDOUS AREA).</t>
  </si>
  <si>
    <t>LOCAL CONTROL STATIONS (FOR NON- HAZARDOUS AREA).</t>
  </si>
  <si>
    <t>S NO.</t>
  </si>
  <si>
    <t>UNIT</t>
  </si>
  <si>
    <t>5.0</t>
  </si>
  <si>
    <t>5.1</t>
  </si>
  <si>
    <t>5.2</t>
  </si>
  <si>
    <t>5.3</t>
  </si>
  <si>
    <t>B</t>
  </si>
  <si>
    <t>D</t>
  </si>
  <si>
    <t>REMARKS / REFERENCE</t>
  </si>
  <si>
    <t>NOTES:</t>
  </si>
  <si>
    <t>1.2.2</t>
  </si>
  <si>
    <t>THREE POSITION (I-O-II) ROTARY SELECTOR SWITCH FOR MANUAL-OFF-AUTO (MOA) SELECTION AND COMPRISING OF 1 NO. ON PUSH BUTTON (MOMENTARY CONTACT), 1 NO. MUSHROOM STAYPUT (LATCHED CONTACT) TYPE OFF PUSH BUTTON AND 1 NO. GREEN INDICATION LAMP.</t>
  </si>
  <si>
    <t>THREE POSITION (I-O-II) ROTARY SELECTOR SWITCH FOR MANUAL-OFF-AUTO (MOA) SELECTION AND COMPRISING OF 1 NO. ON PUSH BUTTON (MOMENTARY CONTACT), 1 NO. MUSHROOM STAYPUT (LATCHED CONTACT) TYPE OFF PUSH BUTTON AND 2 NO. GREEN AND RED INDICATION LAMP.</t>
  </si>
  <si>
    <t>MULTIPLE SOCKET ASSEMBLIES (FOR HAZARDOUS AREA).</t>
  </si>
  <si>
    <t>SUPPLY OF EX-PROOF MULTIPLE SOCKET ASSEMBLIES, SUITABLE FOR USE AS A PORTABLE SUPPLY POINT IN CLASS I, DIV 1 CLASSIFIED HAZARDOUS AREA. THIS INCLUDES A COMMON ENCLOSURE RATED EEX de IIC T4, IP65 MADE OF GRP OR METAL COMPLETE WITH FOLLOWING COMPONENTS.
- 63A, 5 PIN SOCKET INLET FOR RECEIVING POWER CONNECTION.
- 63 A 3P MCB AS INCOMING PROTECTION.
- 2 NOS 16A 3 PIN SWITCHED SOCKET OUTLET COMPLETE WITH 1P MCB.
-1 NOS 32A 5 PIN SWITCHED SOCKET OUTLET. COMPLETE WITH 3P MCB.</t>
  </si>
  <si>
    <t>Total  Price (1 to 14)</t>
  </si>
  <si>
    <t>SUPPLY, INSTALLATION, TESTING AND COMMISSIONING OF EX-PROOF, 2X36W, 230V 50HZ FLUORESCENT LIGHT FIXTURE SUITABLE FOR PROTECTION TYPE EEXD' II-C T4, IP-65, GLASS REINFORCED POLYESTER (GRP) ENCLOSURE PROTECTED WITH HIGH IMPACT ACRYLIC POLYCARBONATE DIFFUSER COMPLETE WITH ELECTRONIC BALLAST  CONTROL GEAR, 2X36W BI-PIN FLUORESCENT LAMPS, LAMP HOLDERS ETC, INCLUDING PROVISION OF 2 NOS. CABLE ENTRIES OF M20 (FOR FIXTURE TO FIXTURE CABLING). COMPLETE IN ALL RESPECT AND AS PER REFFERED TYPICAL INSTALLATION DRAWING.</t>
  </si>
  <si>
    <t>SUPPLY, INSTALLATION, TESTING AND COMMISSIONING OF EX PROOF, 1X36W, 230V 50HZ FLUORESCENT EMERGENCY LIGHT FIXTURE , NON-MAINTAINED (WITH SELF-TEST FEATURE),  NIMH BATTERY BACKUP FOR 1 HOUR, PROTECTION TYPE EEX'D' II-C T4, IP-65, GLASS REINFORCED POLYESTER (GRP) ENCLOSURE PROTECTED WITH HIGH IMPACT ACRYLIC POLYCARBONATE DIFFUSER COMPLETE WITH ELECTRONIC BALLAST,  CONTROL GEAR, 1X36W BI-PIN FLUORESCENT LAMPS, LAMP HOLDERS ETC, INCLUDING PROVISION OF 2 NOS. CABLE ENTRIES OF M20 (FOR FIXTURE TO FIXTURE CABLING). COMPLETE IN ALL RESPECT AND AS PER REFFERED TYPICAL INSTALLATION DRAWING.</t>
  </si>
  <si>
    <t>SUPPLY, INSTALLATION, TESTING AND COMMISSIONING OF WEATHER PROOF, 2X36W, 230V, 50HZ, FLUORESCENT LIGHT FIXTURE, GLASS REINFORCED POLYESTER (GRP) ENCLOSURE, IP 65, WITH POLYCARBONATE / ACRYLIC DIFFUSER,  COMPLETE WITH ELECTRONIC BALLAST, CONTROL GEAR, 2X36W BI-PIN FLUORESCENT LAMPS, LAMP HOLDERS ETC,   INCLUDING PROVISION OF 2 NOS. CABLE ENTRIES M20 (FOR FIXTURE TO FIXTURE CABLING).COMPLETE IN ALL RESPECT AND AS PER REFFERED TYPICAL INSTALLATION DRAWING.</t>
  </si>
  <si>
    <t>SUPPLY, INSTALLATION, TESTING AND COMMISSIONING OF WEATHER PROOF, 1X36W, 230V, 50HZ, FLUORESCENT EMERGENCY LIGHT FIXTURE , NON-MAINTAINED (WITH SELF-TEST FEATURE),  NIMH BATTERY BACKUP FOR 1 HOUR, GLASS REINFORCED POLYESTER (GRP) ENCLOSURE, IP 65, WITH POLYCARBONATE / ACRYLIC DIFFUSER, COMPLETE WITH ELECTRONIC BALLAST,  CONTROL GEAR, 1X36W BI-PIN FLUORESCENT LAMPS, LAMP HOLDERS ETC, INCLUDING PROVISION OF 2 NOS. CABLE ENTRIES M20 (FOR FIXTURE TO FIXTURE CABLING). COMPLETE IN ALL RESPECT AND AS PER REFFERED TYPICAL INSTALLATION DRAWING.</t>
  </si>
  <si>
    <t>SUPPLY, INSTALLATION, TESTING AND COMMISSIONING OF EX-PROOF 400W- 230V AC-50HZ FLOOD LIGHT FIXTURE SUITABLE FOR PROTECTION TYPE EEX "n"' II-C T4 ,IP-65, POLE TOP MOUNTED, WITH INTEGRAL CONTROL GEAR, GLASS REINFORCED POLYESTER (GRP) OR DIE-CAST ALUMINIUM ENCLOSURE COMPLETE WITH BALLAST/ STARTERS/ CAPACITORS, 400W SON T(BS 4533) LAMP, ASYMMETRICAL REFLECTOR. CABLE ENTRIES OF M20 SHALL BE PROVIDED FOR FIXTURE TO FIXTURE WIRING (LOOP/THROUGH WIRING). ALL MOUNTING ACCESSORIES SHALL BE SUPPLIED WITH FIXTURE. COMPLETE IN ALL RESPECT AND AS PER REFFERED TYPICAL INSTALLATION DRAWING.</t>
  </si>
  <si>
    <t>SUPPLY, INSTALLATION, TESTING AND COMMISSIONING OF WEATHER PROOF 400W- 230V AC-50HZ FLOOD LIGHT FIXTURE, IP-65, POLE TOP MOUNTED, WITH INTEGRAL CONTROL GEAR, GLASS REINFORCED POLYESTER (GRP) OR DIE-CAST ALUMINIUM ENCLOSURE COMPLETE WITH BALLAST/ STARTERS/ CAPACITORS, 400W SON T(BS 4533) LAMP, ANODIZED ALUMINIUM REFLECTOR (ASYMMETRICAL). CABLE ENTRIES OF M20 SHALL BE PROVIDED FOR FIXTURE TO FIXTURE WIRING (LOOP/THROUGH WIRING).ALL MOUNTING ACCESSORIES SHALL BE SUPPLIED WITH FIXTURE. COMPLETE IN ALL RESPECT AND AS PER REFFERED TYPICAL INSTALLATION DRAWING.</t>
  </si>
  <si>
    <t>SUPPLY, INSTALLATION, TESTING AND COMMISSIONING OF EX-PROOF SWITCHED UTILITY OUTLETS 16A, SINGLE PHASE 3-PIN 230V, PROTECTION TYPE EEX'D' II-C T4, IP-65 GRP POLYAMIDE ENCLOSURE, COMPLETE WITH 2 NOS. CABLE ENTRIES OF M25  (WITH STOPPING PLUGS), MATCHING PLUGS AND INTERNAL TERMINAL BLOCK. COMPLETE IN ALL RESPECT AND AS PER REFFERED TYPICAL INSTALLATION DRAWING.</t>
  </si>
  <si>
    <t>SUPPLY, INSTALLATION, TESTING AND COMMISSIONING OF EX-PROOF SWITCHED UTILITY OUTLETS 16A, SINGLE PHASE 3-PIN 230V, PROTECTION TYPE EEX'n' II-C T4, IP-65 GRP POLYAMIDE ENCLOSURE, COMPLETE WITH 2 NOS. CABLE ENTRIES OF M25 (WITH STOPPING PLUGS), MATCHING PLUGS AND INTERNAL TERMINAL BLOCK. COMPLETE IN ALL RESPECT AND AS PER REFFERED TYPICAL INSTALLATION DRAWING.</t>
  </si>
  <si>
    <t>SUPPLY, INSTALLATION, TESTING AND COMMISSIONING OF WEATHER PROOF SWITCHED UTILITY OUTLETS 16A, SINGLE PHASE 3-PIN 230V, IP-65 UV STABILIZED POLYCARBONATE ENCLOSURE, COMPLETE WITH 2 NOS. CABLE ENTRIES OF M25 (WITH STOPPING PLUGS), MATCHING PLUGS AND INTERNAL TERMINAL BLOCK. COMPLETE IN ALL RESPECT AND AS PER REFFERED TYPICAL INSTALLATION DRAWING.</t>
  </si>
  <si>
    <t>SUPPLY, INSTALLATION, TESTING AND COMMISSIONING OF EX-PROOF SWITCHED WELDING SOCKET OUTLET 63A, THREE PHASE 5-PIN 400V, PROTECTION TYPE EEX'D' II-C T4, IP-65 GRP POLYAMIDE ENCLOSURE, COMPLETE WITH 1 NO CABLE ENTRY OF M32 (WITH STOPPING PLUG), MATCHING PLUGS AND INTERNAL TERMINAL BLOCK. COMPLETE IN ALL RESPECT AND AS PER REFFERED TYPICAL INSTALLATION DRAWING.</t>
  </si>
  <si>
    <t>SUPPLY, INSTALLATION, TESTING AND COMMISSIONING OF EX-PROOF SWITCHED WELDING SOCKET OUTLET 63A, THREE PHASE 5-PIN 400V, PROTECTION TYPE EEX'n' II-C T4, IP-65 GRP POLYAMIDE ENCLOSURE, COMPLETE WITH 1 NO CABLE ENTRY OF M32 (WITH STOPPING PLUG), MATCHING PLUGS AND INTERNAL TERMINAL BLOCK. COMPLETE IN ALL RESPECT AND AS PER REFFERED TYPICAL INSTALLATION DRAWING.</t>
  </si>
  <si>
    <t>SUPPLY, INSTALLATION, TESTING AND COMMISSIONING OF WEATHER PROOF SWITCHED WELDING SOCKET OUTLET 63A, THREE PHASE 5-PIN 400V, IP-65 UV STABILIZED POLYCARBONATE ENCLOSURE, COMPLETE WITH 1 NO CABLE ENTRY OF M32 (WITH STOPPING PLUG), MATCHING PLUGS AND INTERNAL TERMINAL BLOCK. COMPLETE IN ALL RESPECT AND AS PER REFFERED TYPICAL INSTALLATION DRAWING.</t>
  </si>
  <si>
    <t>SUPPLY, INSTALLATION, TESTING AND COMMISSIONING OF LOCAL CONTROL STATION (OF FOLLOWING TYPE) FOR LV MOTORS, EEX'N' IIC T4, IP-65. GRP POLYCARBONATE ENCLOSURE, COMPLETE WITH CABLE ENTRY OF M25 (WITH STOPPING PLUG) FOR 12C-2.5MM2 ARMOURED CABLE. LOCAL CONTROL STATION SHALL BE SUPPLIED COMPLETE WITH ALL REQUIRED INTERNAL TERMINALS, EARTHING TERMINALS, GLAND PLATE, NUTS, BOLTS, WASHERS, ETC COMPLETE IN ALL RESPECT AND AS PER REFFERED TYPICAL INSTALLATION DRAWING.</t>
  </si>
  <si>
    <t>SUPPLY, INSTALLATION, TESTING AND COMMISSIONING OF LOCAL CONTROL STATION (OF FOLLOWING TYPE) FOR LV MOTORS, IP-55. UV STABILIZED POLYCARBONATE ENCLOSURE, COMPLETE WITH CABLE ENTRY OF M25 (WITH STOPPING PLUG) FOR 12C-2.5MM2 ARMOURED CABLE. LOCAL CONTROL STATION SHALL BE SUPPLIED COMPLETE WITH ALL REQUIRED INTERNAL TERMINALS, EARTHING TERMINALS, GLAND PLATE, NUTS, BOLTS, WASHERS, ETC. COMPLETE IN ALL RESPECT AND AS PER REFFERED TYPICAL INSTALLATION DRAWING.</t>
  </si>
  <si>
    <t>165-2-ELT-005</t>
  </si>
  <si>
    <t>165-2-ELT-002</t>
  </si>
  <si>
    <t xml:space="preserve">165-2-ELT-002 </t>
  </si>
  <si>
    <t>165-2-ELT-003</t>
  </si>
  <si>
    <t>165-2-ELT-004</t>
  </si>
  <si>
    <t>165-2-BQE-002</t>
  </si>
  <si>
    <r>
      <rPr>
        <b/>
        <sz val="14"/>
        <rFont val="Arial"/>
        <family val="2"/>
      </rPr>
      <t>Zishan Engineers (Pvt.) Ltd.</t>
    </r>
    <r>
      <rPr>
        <sz val="8"/>
        <rFont val="Arial"/>
        <family val="2"/>
      </rPr>
      <t xml:space="preserve">
</t>
    </r>
    <r>
      <rPr>
        <b/>
        <sz val="9"/>
        <rFont val="Arial"/>
        <family val="2"/>
      </rPr>
      <t>An ISO 9001-2015 certified company,</t>
    </r>
    <r>
      <rPr>
        <sz val="8"/>
        <rFont val="Arial"/>
        <family val="2"/>
      </rPr>
      <t xml:space="preserve">
47/F, Block 6, PECHS, Karachi-Pakistan
Tel: (92-21) 34393045-48 &amp; 34310151-54
Fax: (92-21) 34533430 &amp; 34310156
E-mail : </t>
    </r>
    <r>
      <rPr>
        <sz val="8"/>
        <color indexed="12"/>
        <rFont val="Arial"/>
        <family val="2"/>
      </rPr>
      <t xml:space="preserve">contact@zishanengineers.com, </t>
    </r>
    <r>
      <rPr>
        <sz val="8"/>
        <rFont val="Arial"/>
        <family val="2"/>
      </rPr>
      <t xml:space="preserve">
Web :   </t>
    </r>
    <r>
      <rPr>
        <sz val="8"/>
        <color indexed="12"/>
        <rFont val="Arial"/>
        <family val="2"/>
      </rPr>
      <t xml:space="preserve">www.zishanengineers.com </t>
    </r>
  </si>
  <si>
    <t>MELA DEVELOPMENT PROJECT</t>
  </si>
  <si>
    <t>MF</t>
  </si>
  <si>
    <t>MIAH</t>
  </si>
  <si>
    <t>BILL OF QUANTITIES FOR LIGHTING, SOCKETS, LOCAL CONTROL STATIONS</t>
  </si>
  <si>
    <t xml:space="preserve">SUPPLY, INSTALLATION, TESTING AND COMMISSIONING OF EX-PROOF JUNCTION BOX FOR LIGHTING SUITABLE FOR HAZARDOUS AREA, EEX'E' II-C T4, IP65, IMPACT RESISTANT POLYESTER ENCLOSURE, WITH TERMINALS SUITABLE FOR 2.5MM2 TO 25MM2 STRANDED CONDUCTORS AS SHOWN IN THE REFERRED JB SCHEDULE, EARTHING TERMINAL RAIL, WITH SUITABLE CABLE ENTRIES AND INSTALLATION ACCESSORIES COMPLETE IN ALL RESPECT ALONG WITH INTERNAL WIRING AND TERMINATIONS. THE JB SHALL HAVE METALLIC GLAND PLATES, LOCKNUTS &amp; WASHERS AND ALL OTHER ACCESSORIES REQUIRED FOR INSTALLATION AND AS PER REFFERED INSTALLATION DETAILS AND ACCEPTED INDUSTRY PRACTICES. COMPLETE IN ALL RESPECT AND AS PER REFFERED TYPICAL INSTALLATION DRAWING.
</t>
  </si>
  <si>
    <t xml:space="preserve">SUPPLY, INSTALLATION, TESTING AND COMMISSIONING OF EX-PROOF JUNCTION BOX FOR UTILITY OUTLETS SUITABLE FOR HAZARDOUS AREA, EEX'E' II-C T4, IP65, IMPACT RESISTANT POLYESTER ENCLOSURE, WITH TERMINALS SUITABLE FOR 2.5MM2 TO 25MM2 STRANDED CONDUCTORS AS SHOWN IN THE REFERRED JB SCHEDULE, EARTHING TERMINAL RAIL, WITH SUITABLE CABLE ENTRIES AND INSTALLATION ACCESSORIES COMPLETE IN ALL RESPECT ALONG WITH INTERNAL WIRING AND TERMINATIONS. THE JB SHALL HAVE METALLIC GLAND PLATES, LOCKNUTS &amp; WASHERS AND ALL OTHER ACCESSORIES REQUIRED FOR INSTALLATION AS PER REFERRED ANNEXURES AND ACCEPTED INDUSTRY PRACTICES. COMPLETE IN ALL RESPECT AND AS PER REFFERED TYPICAL INSTALLATION DRAWING.
</t>
  </si>
  <si>
    <t xml:space="preserve">Unit Rate
(Pak Rs.) </t>
  </si>
  <si>
    <t>Total Supply
(Pak Rs.)</t>
  </si>
  <si>
    <t>Unit Rate
(Pak Rs.)</t>
  </si>
  <si>
    <t>Total Services
(Pak Rs.)</t>
  </si>
  <si>
    <t xml:space="preserve">All taxes shall be payable by contractor.           
</t>
  </si>
  <si>
    <t>GST on Supply items 
(Pak. Rs.)</t>
  </si>
  <si>
    <t>Total Supply inclusive of GST</t>
  </si>
  <si>
    <t>Third Party Pre Shipment Inspection
(Pak. Rs.)</t>
  </si>
  <si>
    <t xml:space="preserve">Total Supply inclusive of GST &amp; Pre-Shipment Inspection </t>
  </si>
  <si>
    <t>C = A+B</t>
  </si>
  <si>
    <t>E = C+D</t>
  </si>
  <si>
    <t>F</t>
  </si>
  <si>
    <t>G</t>
  </si>
  <si>
    <t>H = F+G</t>
  </si>
  <si>
    <t>GST &amp; Provincial tax on Services (Pak.Rs.)</t>
  </si>
  <si>
    <t xml:space="preserve">Supply </t>
  </si>
  <si>
    <t xml:space="preserve">Services </t>
  </si>
  <si>
    <t>Total Amount
(Supply + Services)
(Pak. Rs.)</t>
  </si>
  <si>
    <t xml:space="preserve"> Total Services  inclusive of GST &amp; Provincial Tax on Services (Pak.Rs.)</t>
  </si>
  <si>
    <t>I=E+H</t>
  </si>
  <si>
    <t xml:space="preserve"> The quantities mentioned in the BOQs are indicative and may change as detail design progresses. The bid evaluation will be carried out considering the quantities given in BOQs and unit rates quoted by the Bidders.</t>
  </si>
  <si>
    <t>Test certificates and MTC's of all items (where applicable) shall be provided.</t>
  </si>
  <si>
    <t xml:space="preserve">The charges shall be supported by verified quotation of Inspection Agency. </t>
  </si>
  <si>
    <r>
      <t>Copy of the SRO 678 (1)/2007 is given in</t>
    </r>
    <r>
      <rPr>
        <b/>
        <u/>
        <sz val="11"/>
        <rFont val="Arial"/>
        <family val="2"/>
      </rPr>
      <t xml:space="preserve"> Annexure-XVIII</t>
    </r>
  </si>
  <si>
    <t>Issued for Tender</t>
  </si>
</sst>
</file>

<file path=xl/styles.xml><?xml version="1.0" encoding="utf-8"?>
<styleSheet xmlns="http://schemas.openxmlformats.org/spreadsheetml/2006/main">
  <numFmts count="7">
    <numFmt numFmtId="44" formatCode="_(&quot;$&quot;* #,##0.00_);_(&quot;$&quot;* \(#,##0.00\);_(&quot;$&quot;* &quot;-&quot;??_);_(@_)"/>
    <numFmt numFmtId="43" formatCode="_(* #,##0.00_);_(* \(#,##0.00\);_(* &quot;-&quot;??_);_(@_)"/>
    <numFmt numFmtId="164" formatCode="0.0"/>
    <numFmt numFmtId="165" formatCode="&quot;\&quot;#,##0.00;[Red]&quot;\&quot;\-#,##0.00"/>
    <numFmt numFmtId="166" formatCode="&quot;True&quot;;&quot;True&quot;;&quot;False&quot;"/>
    <numFmt numFmtId="167" formatCode="_-* #,##0\ &quot;DM&quot;_-;\-* #,##0\ &quot;DM&quot;_-;_-* &quot;-&quot;\ &quot;DM&quot;_-;_-@_-"/>
    <numFmt numFmtId="168" formatCode="dd\-mm\-yyyy"/>
  </numFmts>
  <fonts count="71">
    <font>
      <sz val="10"/>
      <name val="Arial"/>
    </font>
    <font>
      <b/>
      <sz val="10"/>
      <name val="Arial"/>
      <family val="2"/>
    </font>
    <font>
      <sz val="8"/>
      <name val="Arial"/>
      <family val="2"/>
    </font>
    <font>
      <sz val="10"/>
      <color indexed="8"/>
      <name val="Arial"/>
      <family val="2"/>
    </font>
    <font>
      <sz val="10"/>
      <name val="Arial"/>
      <family val="2"/>
    </font>
    <font>
      <b/>
      <u/>
      <sz val="14"/>
      <name val="Arial"/>
      <family val="2"/>
    </font>
    <font>
      <sz val="20"/>
      <name val="Arial"/>
      <family val="2"/>
    </font>
    <font>
      <b/>
      <sz val="20"/>
      <name val="Arial"/>
      <family val="2"/>
    </font>
    <font>
      <sz val="16"/>
      <name val="Arial"/>
      <family val="2"/>
    </font>
    <font>
      <sz val="11"/>
      <name val="ＭＳ Ｐゴシック"/>
      <charset val="128"/>
    </font>
    <font>
      <sz val="8"/>
      <name val="ＭＳ Ｐゴシック"/>
      <family val="3"/>
      <charset val="128"/>
    </font>
    <font>
      <b/>
      <u/>
      <sz val="10"/>
      <color indexed="8"/>
      <name val="Arial"/>
      <family val="2"/>
    </font>
    <font>
      <b/>
      <u/>
      <sz val="16"/>
      <name val="Arial"/>
      <family val="2"/>
    </font>
    <font>
      <sz val="11"/>
      <color indexed="8"/>
      <name val="Calibri"/>
      <family val="2"/>
    </font>
    <font>
      <sz val="12"/>
      <color indexed="8"/>
      <name val="新細明體"/>
      <family val="1"/>
      <charset val="136"/>
    </font>
    <font>
      <sz val="11"/>
      <color indexed="9"/>
      <name val="Calibri"/>
      <family val="2"/>
    </font>
    <font>
      <sz val="12"/>
      <color indexed="9"/>
      <name val="新細明體"/>
      <family val="1"/>
      <charset val="136"/>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2"/>
      <name val="SWISS"/>
    </font>
    <font>
      <b/>
      <sz val="11"/>
      <color indexed="63"/>
      <name val="Calibri"/>
      <family val="2"/>
    </font>
    <font>
      <b/>
      <sz val="18"/>
      <color indexed="56"/>
      <name val="Cambria"/>
      <family val="2"/>
    </font>
    <font>
      <b/>
      <sz val="11"/>
      <color indexed="8"/>
      <name val="Calibri"/>
      <family val="2"/>
    </font>
    <font>
      <sz val="11"/>
      <color indexed="10"/>
      <name val="Calibri"/>
      <family val="2"/>
    </font>
    <font>
      <sz val="12"/>
      <name val="Courier"/>
      <family val="3"/>
    </font>
    <font>
      <sz val="12"/>
      <color indexed="60"/>
      <name val="新細明體"/>
      <family val="1"/>
      <charset val="136"/>
    </font>
    <font>
      <sz val="12"/>
      <name val="新細明體"/>
      <family val="1"/>
      <charset val="136"/>
    </font>
    <font>
      <b/>
      <sz val="12"/>
      <color indexed="8"/>
      <name val="新細明體"/>
      <family val="1"/>
      <charset val="136"/>
    </font>
    <font>
      <sz val="12"/>
      <color indexed="20"/>
      <name val="新細明體"/>
      <family val="1"/>
      <charset val="136"/>
    </font>
    <font>
      <sz val="12"/>
      <color indexed="17"/>
      <name val="新細明體"/>
      <family val="1"/>
      <charset val="136"/>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2"/>
      <color indexed="52"/>
      <name val="新細明體"/>
      <family val="1"/>
      <charset val="136"/>
    </font>
    <font>
      <i/>
      <sz val="12"/>
      <color indexed="23"/>
      <name val="新細明體"/>
      <family val="1"/>
      <charset val="136"/>
    </font>
    <font>
      <sz val="12"/>
      <color indexed="10"/>
      <name val="新細明體"/>
      <family val="1"/>
      <charset val="136"/>
    </font>
    <font>
      <sz val="12"/>
      <color indexed="62"/>
      <name val="新細明體"/>
      <family val="1"/>
      <charset val="136"/>
    </font>
    <font>
      <b/>
      <sz val="12"/>
      <color indexed="63"/>
      <name val="新細明體"/>
      <family val="1"/>
      <charset val="136"/>
    </font>
    <font>
      <sz val="12"/>
      <color indexed="52"/>
      <name val="新細明體"/>
      <family val="1"/>
      <charset val="136"/>
    </font>
    <font>
      <b/>
      <sz val="16"/>
      <name val="Arial"/>
      <family val="2"/>
    </font>
    <font>
      <b/>
      <sz val="9"/>
      <color rgb="FFFF0000"/>
      <name val="Arial"/>
      <family val="2"/>
    </font>
    <font>
      <b/>
      <u/>
      <sz val="10"/>
      <name val="Arial"/>
      <family val="2"/>
    </font>
    <font>
      <sz val="12"/>
      <name val="Arial"/>
      <family val="2"/>
    </font>
    <font>
      <b/>
      <sz val="12"/>
      <name val="Arial"/>
      <family val="2"/>
    </font>
    <font>
      <b/>
      <sz val="14"/>
      <name val="Arial"/>
      <family val="2"/>
    </font>
    <font>
      <b/>
      <sz val="9"/>
      <name val="Arial"/>
      <family val="2"/>
    </font>
    <font>
      <sz val="9"/>
      <name val="Arial"/>
      <family val="2"/>
    </font>
    <font>
      <b/>
      <sz val="10"/>
      <color indexed="8"/>
      <name val="Arial"/>
      <family val="2"/>
    </font>
    <font>
      <sz val="12"/>
      <name val="Helv"/>
    </font>
    <font>
      <sz val="9.5"/>
      <name val="Arial"/>
      <family val="2"/>
    </font>
    <font>
      <b/>
      <sz val="9.5"/>
      <name val="Arial"/>
      <family val="2"/>
    </font>
    <font>
      <sz val="9"/>
      <name val="Times New Roman"/>
      <family val="1"/>
    </font>
    <font>
      <sz val="12"/>
      <name val="Times New Roman"/>
      <family val="1"/>
    </font>
    <font>
      <sz val="11"/>
      <name val="Arial"/>
      <family val="2"/>
    </font>
    <font>
      <b/>
      <u/>
      <sz val="11"/>
      <name val="Arial"/>
      <family val="2"/>
    </font>
    <font>
      <sz val="11"/>
      <name val="Helv"/>
    </font>
    <font>
      <sz val="8"/>
      <color indexed="12"/>
      <name val="Arial"/>
      <family val="2"/>
    </font>
    <font>
      <b/>
      <sz val="8"/>
      <name val="Century Gothic"/>
      <family val="2"/>
    </font>
    <font>
      <sz val="8"/>
      <name val="Century Gothic"/>
      <family val="2"/>
    </font>
    <font>
      <sz val="10"/>
      <color theme="1"/>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04">
    <xf numFmtId="0" fontId="0" fillId="0" borderId="0"/>
    <xf numFmtId="0" fontId="4" fillId="0" borderId="0"/>
    <xf numFmtId="0" fontId="4" fillId="0" borderId="1" applyBorder="0" applyAlignment="0" applyProtection="0"/>
    <xf numFmtId="0" fontId="2" fillId="0" borderId="0"/>
    <xf numFmtId="38" fontId="9" fillId="0" borderId="0" applyFont="0" applyFill="0" applyBorder="0" applyAlignment="0" applyProtection="0"/>
    <xf numFmtId="0" fontId="10" fillId="0" borderId="0"/>
    <xf numFmtId="0" fontId="4"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3" borderId="0" applyNumberFormat="0" applyBorder="0" applyAlignment="0" applyProtection="0"/>
    <xf numFmtId="0" fontId="18" fillId="20" borderId="22" applyNumberFormat="0" applyAlignment="0" applyProtection="0"/>
    <xf numFmtId="0" fontId="19" fillId="21" borderId="23" applyNumberFormat="0" applyAlignment="0" applyProtection="0"/>
    <xf numFmtId="0" fontId="20" fillId="0" borderId="0" applyNumberFormat="0" applyFill="0" applyBorder="0" applyAlignment="0" applyProtection="0"/>
    <xf numFmtId="0" fontId="21" fillId="4" borderId="0" applyNumberFormat="0" applyBorder="0" applyAlignment="0" applyProtection="0"/>
    <xf numFmtId="0" fontId="22" fillId="0" borderId="24" applyNumberFormat="0" applyFill="0" applyAlignment="0" applyProtection="0"/>
    <xf numFmtId="0" fontId="23" fillId="0" borderId="25" applyNumberFormat="0" applyFill="0" applyAlignment="0" applyProtection="0"/>
    <xf numFmtId="0" fontId="24" fillId="0" borderId="26" applyNumberFormat="0" applyFill="0" applyAlignment="0" applyProtection="0"/>
    <xf numFmtId="0" fontId="24" fillId="0" borderId="0" applyNumberFormat="0" applyFill="0" applyBorder="0" applyAlignment="0" applyProtection="0"/>
    <xf numFmtId="0" fontId="25" fillId="7" borderId="22" applyNumberFormat="0" applyAlignment="0" applyProtection="0"/>
    <xf numFmtId="0" fontId="26" fillId="0" borderId="27" applyNumberFormat="0" applyFill="0" applyAlignment="0" applyProtection="0"/>
    <xf numFmtId="0" fontId="27" fillId="22" borderId="0" applyNumberFormat="0" applyBorder="0" applyAlignment="0" applyProtection="0"/>
    <xf numFmtId="165" fontId="28" fillId="0" borderId="0"/>
    <xf numFmtId="166" fontId="28" fillId="0" borderId="0"/>
    <xf numFmtId="0" fontId="4" fillId="0" borderId="0"/>
    <xf numFmtId="0" fontId="4" fillId="23" borderId="28" applyNumberFormat="0" applyFont="0" applyAlignment="0" applyProtection="0"/>
    <xf numFmtId="0" fontId="29" fillId="20" borderId="29" applyNumberFormat="0" applyAlignment="0" applyProtection="0"/>
    <xf numFmtId="9" fontId="4" fillId="0" borderId="0" applyFont="0" applyFill="0" applyBorder="0" applyAlignment="0" applyProtection="0"/>
    <xf numFmtId="0" fontId="30" fillId="0" borderId="0" applyNumberFormat="0" applyFill="0" applyBorder="0" applyAlignment="0" applyProtection="0"/>
    <xf numFmtId="0" fontId="31" fillId="0" borderId="30" applyNumberFormat="0" applyFill="0" applyAlignment="0" applyProtection="0"/>
    <xf numFmtId="0" fontId="32" fillId="0" borderId="0" applyNumberFormat="0" applyFill="0" applyBorder="0" applyAlignment="0" applyProtection="0"/>
    <xf numFmtId="0" fontId="4" fillId="0" borderId="0">
      <alignment vertical="center"/>
    </xf>
    <xf numFmtId="0" fontId="33" fillId="0" borderId="0"/>
    <xf numFmtId="43" fontId="33" fillId="0" borderId="0"/>
    <xf numFmtId="0" fontId="4" fillId="0" borderId="0"/>
    <xf numFmtId="0" fontId="34" fillId="22" borderId="0" applyNumberFormat="0" applyBorder="0" applyAlignment="0" applyProtection="0">
      <alignment vertical="center"/>
    </xf>
    <xf numFmtId="0" fontId="35" fillId="23" borderId="28" applyNumberFormat="0" applyFont="0" applyAlignment="0" applyProtection="0">
      <alignment vertical="center"/>
    </xf>
    <xf numFmtId="0" fontId="36" fillId="0" borderId="30" applyNumberFormat="0" applyFill="0" applyAlignment="0" applyProtection="0">
      <alignment vertical="center"/>
    </xf>
    <xf numFmtId="0" fontId="37" fillId="3" borderId="0" applyNumberFormat="0" applyBorder="0" applyAlignment="0" applyProtection="0">
      <alignment vertical="center"/>
    </xf>
    <xf numFmtId="0" fontId="38" fillId="4" borderId="0" applyNumberFormat="0" applyBorder="0" applyAlignment="0" applyProtection="0">
      <alignment vertical="center"/>
    </xf>
    <xf numFmtId="0" fontId="39" fillId="0" borderId="0" applyNumberFormat="0" applyFill="0" applyBorder="0" applyAlignment="0" applyProtection="0">
      <alignment vertical="center"/>
    </xf>
    <xf numFmtId="0" fontId="40" fillId="0" borderId="24" applyNumberFormat="0" applyFill="0" applyAlignment="0" applyProtection="0">
      <alignment vertical="center"/>
    </xf>
    <xf numFmtId="0" fontId="41" fillId="0" borderId="25" applyNumberFormat="0" applyFill="0" applyAlignment="0" applyProtection="0">
      <alignment vertical="center"/>
    </xf>
    <xf numFmtId="0" fontId="42" fillId="0" borderId="26" applyNumberFormat="0" applyFill="0" applyAlignment="0" applyProtection="0">
      <alignment vertical="center"/>
    </xf>
    <xf numFmtId="0" fontId="42" fillId="0" borderId="0" applyNumberFormat="0" applyFill="0" applyBorder="0" applyAlignment="0" applyProtection="0">
      <alignment vertical="center"/>
    </xf>
    <xf numFmtId="0" fontId="43" fillId="21" borderId="23" applyNumberFormat="0" applyAlignment="0" applyProtection="0">
      <alignment vertical="center"/>
    </xf>
    <xf numFmtId="0" fontId="44" fillId="20" borderId="22" applyNumberFormat="0" applyAlignment="0" applyProtection="0">
      <alignment vertical="center"/>
    </xf>
    <xf numFmtId="0" fontId="45" fillId="0" borderId="0" applyNumberFormat="0" applyFill="0" applyBorder="0" applyAlignment="0" applyProtection="0">
      <alignment vertical="center"/>
    </xf>
    <xf numFmtId="0" fontId="46" fillId="0" borderId="0" applyNumberFormat="0" applyFill="0" applyBorder="0" applyAlignment="0" applyProtection="0">
      <alignment vertical="center"/>
    </xf>
    <xf numFmtId="167" fontId="4" fillId="0" borderId="0" applyFont="0" applyFill="0" applyBorder="0" applyAlignment="0" applyProtection="0"/>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xf numFmtId="0" fontId="47" fillId="7" borderId="22" applyNumberFormat="0" applyAlignment="0" applyProtection="0">
      <alignment vertical="center"/>
    </xf>
    <xf numFmtId="0" fontId="48" fillId="20" borderId="29" applyNumberFormat="0" applyAlignment="0" applyProtection="0">
      <alignment vertical="center"/>
    </xf>
    <xf numFmtId="0" fontId="49" fillId="0" borderId="27" applyNumberFormat="0" applyFill="0" applyAlignment="0" applyProtection="0">
      <alignment vertical="center"/>
    </xf>
    <xf numFmtId="44" fontId="4" fillId="0" borderId="0" applyFont="0" applyFill="0" applyBorder="0" applyAlignment="0" applyProtection="0"/>
    <xf numFmtId="0" fontId="59" fillId="0" borderId="0"/>
    <xf numFmtId="0" fontId="4" fillId="0" borderId="0"/>
    <xf numFmtId="43" fontId="4" fillId="0" borderId="0" applyFont="0" applyFill="0" applyBorder="0" applyAlignment="0" applyProtection="0"/>
    <xf numFmtId="0" fontId="70" fillId="0" borderId="0"/>
    <xf numFmtId="0" fontId="4" fillId="0" borderId="0"/>
  </cellStyleXfs>
  <cellXfs count="171">
    <xf numFmtId="0" fontId="0" fillId="0" borderId="0" xfId="0"/>
    <xf numFmtId="0" fontId="64" fillId="0" borderId="0" xfId="1" applyFont="1" applyFill="1" applyBorder="1" applyAlignment="1" applyProtection="1">
      <alignment horizontal="center" vertical="top" wrapText="1"/>
    </xf>
    <xf numFmtId="0" fontId="65" fillId="0" borderId="0" xfId="1" applyFont="1" applyFill="1" applyBorder="1" applyAlignment="1" applyProtection="1">
      <alignment vertical="top" wrapText="1"/>
    </xf>
    <xf numFmtId="0" fontId="64" fillId="0" borderId="0" xfId="99" applyFont="1" applyFill="1" applyBorder="1" applyAlignment="1" applyProtection="1">
      <alignment horizontal="center" vertical="top" wrapText="1"/>
    </xf>
    <xf numFmtId="0" fontId="4" fillId="0" borderId="5" xfId="6" applyBorder="1"/>
    <xf numFmtId="0" fontId="4" fillId="0" borderId="6" xfId="6" applyBorder="1"/>
    <xf numFmtId="0" fontId="56" fillId="0" borderId="7" xfId="6" applyFont="1" applyBorder="1" applyAlignment="1">
      <alignment horizontal="left" vertical="center" indent="1"/>
    </xf>
    <xf numFmtId="0" fontId="57" fillId="0" borderId="8" xfId="6" applyFont="1" applyFill="1" applyBorder="1" applyAlignment="1">
      <alignment horizontal="left" vertical="center" indent="1"/>
    </xf>
    <xf numFmtId="0" fontId="4" fillId="0" borderId="0" xfId="6"/>
    <xf numFmtId="0" fontId="4" fillId="0" borderId="9" xfId="6" applyBorder="1"/>
    <xf numFmtId="0" fontId="4" fillId="0" borderId="0" xfId="6" applyBorder="1"/>
    <xf numFmtId="0" fontId="56" fillId="0" borderId="15" xfId="6" applyFont="1" applyBorder="1" applyAlignment="1">
      <alignment horizontal="left" vertical="center" indent="1"/>
    </xf>
    <xf numFmtId="0" fontId="57" fillId="0" borderId="10" xfId="6" applyFont="1" applyFill="1" applyBorder="1" applyAlignment="1">
      <alignment horizontal="left" vertical="center" indent="1"/>
    </xf>
    <xf numFmtId="168" fontId="57" fillId="0" borderId="10" xfId="6" quotePrefix="1" applyNumberFormat="1" applyFont="1" applyFill="1" applyBorder="1" applyAlignment="1">
      <alignment horizontal="left" vertical="center" indent="1"/>
    </xf>
    <xf numFmtId="0" fontId="4" fillId="0" borderId="31" xfId="6" applyBorder="1"/>
    <xf numFmtId="0" fontId="4" fillId="0" borderId="11" xfId="6" applyBorder="1"/>
    <xf numFmtId="0" fontId="56" fillId="0" borderId="33" xfId="6" applyFont="1" applyBorder="1" applyAlignment="1">
      <alignment horizontal="left" vertical="center" wrapText="1" indent="1"/>
    </xf>
    <xf numFmtId="0" fontId="57" fillId="0" borderId="44" xfId="6" applyFont="1" applyBorder="1" applyAlignment="1">
      <alignment horizontal="left" vertical="center" indent="1"/>
    </xf>
    <xf numFmtId="0" fontId="50" fillId="0" borderId="0" xfId="6" applyFont="1" applyBorder="1" applyAlignment="1">
      <alignment horizontal="left" vertical="center"/>
    </xf>
    <xf numFmtId="0" fontId="68" fillId="0" borderId="0" xfId="6" applyFont="1" applyBorder="1" applyAlignment="1">
      <alignment horizontal="left" vertical="center" wrapText="1" indent="1"/>
    </xf>
    <xf numFmtId="0" fontId="69" fillId="0" borderId="0" xfId="6" applyFont="1" applyBorder="1" applyAlignment="1">
      <alignment horizontal="left" vertical="center" indent="1"/>
    </xf>
    <xf numFmtId="0" fontId="6" fillId="0" borderId="0" xfId="6" applyFont="1"/>
    <xf numFmtId="0" fontId="12" fillId="0" borderId="0" xfId="6" applyFont="1"/>
    <xf numFmtId="0" fontId="4" fillId="0" borderId="0" xfId="6" applyFont="1"/>
    <xf numFmtId="0" fontId="7" fillId="0" borderId="0" xfId="6" applyFont="1" applyAlignment="1">
      <alignment horizontal="center"/>
    </xf>
    <xf numFmtId="0" fontId="12" fillId="0" borderId="0" xfId="6" applyFont="1" applyAlignment="1">
      <alignment horizontal="center" vertical="center" wrapText="1"/>
    </xf>
    <xf numFmtId="0" fontId="8" fillId="0" borderId="0" xfId="6" applyFont="1"/>
    <xf numFmtId="0" fontId="4" fillId="0" borderId="0" xfId="6" applyAlignment="1">
      <alignment vertical="center"/>
    </xf>
    <xf numFmtId="0" fontId="2" fillId="0" borderId="12" xfId="6" applyFont="1" applyBorder="1" applyAlignment="1">
      <alignment horizontal="center" vertical="center" wrapText="1"/>
    </xf>
    <xf numFmtId="0" fontId="2" fillId="0" borderId="7" xfId="6" applyFont="1" applyBorder="1" applyAlignment="1">
      <alignment horizontal="center" vertical="center" wrapText="1"/>
    </xf>
    <xf numFmtId="0" fontId="2" fillId="0" borderId="8" xfId="6" applyFont="1" applyBorder="1" applyAlignment="1">
      <alignment horizontal="center" vertical="center" wrapText="1"/>
    </xf>
    <xf numFmtId="0" fontId="2" fillId="0" borderId="13" xfId="6" applyFont="1" applyBorder="1" applyAlignment="1">
      <alignment horizontal="center" vertical="center" wrapText="1"/>
    </xf>
    <xf numFmtId="0" fontId="2" fillId="0" borderId="14" xfId="6" quotePrefix="1" applyFont="1" applyBorder="1" applyAlignment="1">
      <alignment horizontal="center" vertical="center" wrapText="1"/>
    </xf>
    <xf numFmtId="0" fontId="2" fillId="0" borderId="14" xfId="6" applyFont="1" applyBorder="1" applyAlignment="1">
      <alignment horizontal="center" vertical="center" wrapText="1"/>
    </xf>
    <xf numFmtId="0" fontId="2" fillId="0" borderId="21" xfId="6" applyFont="1" applyBorder="1" applyAlignment="1">
      <alignment horizontal="center" vertical="center" wrapText="1"/>
    </xf>
    <xf numFmtId="14" fontId="2" fillId="0" borderId="14" xfId="6" quotePrefix="1" applyNumberFormat="1" applyFont="1" applyBorder="1" applyAlignment="1">
      <alignment horizontal="center" vertical="center" wrapText="1"/>
    </xf>
    <xf numFmtId="0" fontId="2" fillId="0" borderId="13" xfId="6" applyFont="1" applyFill="1" applyBorder="1" applyAlignment="1">
      <alignment horizontal="center" vertical="center" wrapText="1"/>
    </xf>
    <xf numFmtId="0" fontId="51" fillId="0" borderId="34" xfId="6" applyFont="1" applyBorder="1" applyAlignment="1">
      <alignment horizontal="center" vertical="center" wrapText="1"/>
    </xf>
    <xf numFmtId="0" fontId="51" fillId="0" borderId="35" xfId="6" applyFont="1" applyBorder="1" applyAlignment="1">
      <alignment horizontal="center" vertical="center" wrapText="1"/>
    </xf>
    <xf numFmtId="0" fontId="51" fillId="0" borderId="38" xfId="6" applyFont="1" applyBorder="1" applyAlignment="1">
      <alignment horizontal="center" vertical="center" wrapText="1"/>
    </xf>
    <xf numFmtId="0" fontId="1" fillId="0" borderId="4" xfId="1" applyFont="1" applyFill="1" applyBorder="1" applyAlignment="1" applyProtection="1">
      <alignment horizontal="center" vertical="center" wrapText="1"/>
    </xf>
    <xf numFmtId="0" fontId="1" fillId="0" borderId="41" xfId="1" applyFont="1" applyFill="1" applyBorder="1" applyAlignment="1" applyProtection="1">
      <alignment horizontal="center" vertical="center" wrapText="1"/>
    </xf>
    <xf numFmtId="0" fontId="1" fillId="0" borderId="4" xfId="1" applyFont="1" applyFill="1" applyBorder="1" applyAlignment="1" applyProtection="1">
      <alignment horizontal="center" vertical="center"/>
    </xf>
    <xf numFmtId="0" fontId="64" fillId="0" borderId="0" xfId="1" applyFont="1" applyFill="1" applyBorder="1" applyAlignment="1" applyProtection="1">
      <alignment horizontal="left" vertical="top" wrapText="1"/>
    </xf>
    <xf numFmtId="0" fontId="64" fillId="0" borderId="0" xfId="1" applyFont="1" applyFill="1" applyBorder="1" applyAlignment="1" applyProtection="1">
      <alignment vertical="top" wrapText="1"/>
    </xf>
    <xf numFmtId="0" fontId="54" fillId="0" borderId="0" xfId="0" applyFont="1" applyFill="1" applyAlignment="1" applyProtection="1">
      <alignment vertical="center"/>
    </xf>
    <xf numFmtId="0" fontId="5" fillId="0" borderId="0" xfId="0" applyFont="1" applyFill="1" applyAlignment="1" applyProtection="1">
      <alignment vertical="center"/>
    </xf>
    <xf numFmtId="0" fontId="4" fillId="0" borderId="0" xfId="0" applyFont="1" applyFill="1" applyAlignment="1" applyProtection="1">
      <alignment vertical="center"/>
    </xf>
    <xf numFmtId="0" fontId="4" fillId="0" borderId="11" xfId="0" applyFont="1" applyFill="1" applyBorder="1" applyAlignment="1" applyProtection="1">
      <alignment vertical="top" wrapText="1"/>
    </xf>
    <xf numFmtId="0" fontId="4" fillId="0" borderId="11" xfId="0" applyFont="1" applyFill="1" applyBorder="1" applyAlignment="1" applyProtection="1">
      <alignment horizontal="center" vertical="center" wrapText="1"/>
    </xf>
    <xf numFmtId="0" fontId="4" fillId="0" borderId="11" xfId="0" applyFont="1" applyFill="1" applyBorder="1" applyAlignment="1" applyProtection="1">
      <alignment vertical="center" wrapText="1"/>
    </xf>
    <xf numFmtId="0" fontId="4" fillId="0" borderId="11" xfId="0" applyFont="1" applyFill="1" applyBorder="1" applyAlignment="1" applyProtection="1">
      <alignment vertical="center"/>
    </xf>
    <xf numFmtId="164" fontId="3" fillId="0" borderId="3" xfId="3" applyNumberFormat="1" applyFont="1" applyFill="1" applyBorder="1" applyAlignment="1" applyProtection="1">
      <alignment horizontal="center" vertical="top"/>
    </xf>
    <xf numFmtId="0" fontId="11" fillId="0" borderId="3" xfId="3" applyFont="1" applyFill="1" applyBorder="1" applyAlignment="1" applyProtection="1">
      <alignment horizontal="left" vertical="top" wrapText="1"/>
    </xf>
    <xf numFmtId="0" fontId="3" fillId="0" borderId="3" xfId="3" applyFont="1" applyFill="1" applyBorder="1" applyAlignment="1" applyProtection="1">
      <alignment horizontal="center" vertical="center" wrapText="1"/>
    </xf>
    <xf numFmtId="1" fontId="3" fillId="0" borderId="3" xfId="3" applyNumberFormat="1" applyFont="1" applyFill="1" applyBorder="1" applyAlignment="1" applyProtection="1">
      <alignment horizontal="center" vertical="center" wrapText="1"/>
    </xf>
    <xf numFmtId="0" fontId="4" fillId="0" borderId="3" xfId="0" applyFont="1" applyFill="1" applyBorder="1" applyAlignment="1" applyProtection="1">
      <alignment horizontal="center" vertical="top" wrapText="1"/>
    </xf>
    <xf numFmtId="0" fontId="4" fillId="0" borderId="0" xfId="0" applyFont="1" applyFill="1" applyBorder="1" applyAlignment="1" applyProtection="1">
      <alignment vertical="center"/>
    </xf>
    <xf numFmtId="164" fontId="3" fillId="0" borderId="2" xfId="3" applyNumberFormat="1" applyFont="1" applyFill="1" applyBorder="1" applyAlignment="1" applyProtection="1">
      <alignment horizontal="center" vertical="top"/>
    </xf>
    <xf numFmtId="0" fontId="4" fillId="0" borderId="2" xfId="0" applyFont="1" applyFill="1" applyBorder="1" applyAlignment="1" applyProtection="1">
      <alignment vertical="top" wrapText="1"/>
    </xf>
    <xf numFmtId="0" fontId="3" fillId="0" borderId="2" xfId="3" applyFont="1" applyFill="1" applyBorder="1" applyAlignment="1" applyProtection="1">
      <alignment horizontal="center" vertical="top"/>
    </xf>
    <xf numFmtId="0" fontId="3" fillId="0" borderId="2" xfId="0" applyFont="1" applyFill="1" applyBorder="1" applyAlignment="1" applyProtection="1">
      <alignment horizontal="center" vertical="center" wrapText="1"/>
    </xf>
    <xf numFmtId="0" fontId="4" fillId="0" borderId="2" xfId="0" applyFont="1" applyFill="1" applyBorder="1" applyAlignment="1" applyProtection="1">
      <alignment horizontal="justify" vertical="top" wrapText="1"/>
    </xf>
    <xf numFmtId="0" fontId="1" fillId="0" borderId="2" xfId="0" applyFont="1" applyFill="1" applyBorder="1" applyAlignment="1" applyProtection="1">
      <alignment horizontal="center" vertical="top" wrapText="1"/>
    </xf>
    <xf numFmtId="0" fontId="4" fillId="0" borderId="0" xfId="0" applyFont="1" applyFill="1" applyAlignment="1" applyProtection="1">
      <alignment vertical="top"/>
    </xf>
    <xf numFmtId="0" fontId="4" fillId="0" borderId="2" xfId="0" applyFont="1" applyFill="1" applyBorder="1" applyAlignment="1" applyProtection="1">
      <alignment vertical="center" wrapText="1"/>
    </xf>
    <xf numFmtId="0" fontId="4" fillId="0" borderId="2" xfId="0" applyFont="1" applyFill="1" applyBorder="1" applyAlignment="1" applyProtection="1">
      <alignment horizontal="center" vertical="center" wrapText="1"/>
    </xf>
    <xf numFmtId="0" fontId="4" fillId="0" borderId="2" xfId="0" applyFont="1" applyFill="1" applyBorder="1" applyAlignment="1" applyProtection="1">
      <alignment horizontal="center" vertical="top" wrapText="1"/>
    </xf>
    <xf numFmtId="0" fontId="11" fillId="0" borderId="2" xfId="3" applyFont="1" applyFill="1" applyBorder="1" applyAlignment="1" applyProtection="1">
      <alignment horizontal="justify" vertical="top" wrapText="1"/>
    </xf>
    <xf numFmtId="0" fontId="3" fillId="0" borderId="2" xfId="3" applyFont="1" applyFill="1" applyBorder="1" applyAlignment="1" applyProtection="1">
      <alignment horizontal="center" vertical="center" wrapText="1"/>
    </xf>
    <xf numFmtId="1" fontId="3" fillId="0" borderId="2" xfId="3" applyNumberFormat="1" applyFont="1" applyFill="1" applyBorder="1" applyAlignment="1" applyProtection="1">
      <alignment horizontal="center" vertical="center" wrapText="1"/>
    </xf>
    <xf numFmtId="164" fontId="3" fillId="0" borderId="14" xfId="3" applyNumberFormat="1" applyFont="1" applyFill="1" applyBorder="1" applyAlignment="1" applyProtection="1">
      <alignment horizontal="center" vertical="top"/>
    </xf>
    <xf numFmtId="0" fontId="4" fillId="0" borderId="14" xfId="0" applyFont="1" applyFill="1" applyBorder="1" applyAlignment="1" applyProtection="1">
      <alignment horizontal="justify" vertical="top" wrapText="1"/>
    </xf>
    <xf numFmtId="0" fontId="3" fillId="0" borderId="14" xfId="3" applyFont="1" applyFill="1" applyBorder="1" applyAlignment="1" applyProtection="1">
      <alignment horizontal="center" vertical="top"/>
    </xf>
    <xf numFmtId="0" fontId="4" fillId="0" borderId="14" xfId="0" applyFont="1" applyFill="1" applyBorder="1" applyAlignment="1" applyProtection="1">
      <alignment horizontal="center" vertical="center" wrapText="1"/>
    </xf>
    <xf numFmtId="164" fontId="3" fillId="0" borderId="47" xfId="3" applyNumberFormat="1" applyFont="1" applyFill="1" applyBorder="1" applyAlignment="1" applyProtection="1">
      <alignment horizontal="center" vertical="top"/>
    </xf>
    <xf numFmtId="0" fontId="4" fillId="0" borderId="47" xfId="0" applyFont="1" applyFill="1" applyBorder="1" applyAlignment="1" applyProtection="1">
      <alignment horizontal="justify" vertical="top" wrapText="1"/>
    </xf>
    <xf numFmtId="0" fontId="3" fillId="0" borderId="47" xfId="3" applyFont="1" applyFill="1" applyBorder="1" applyAlignment="1" applyProtection="1">
      <alignment horizontal="center" vertical="top"/>
    </xf>
    <xf numFmtId="0" fontId="1" fillId="0" borderId="47" xfId="0" applyFont="1" applyFill="1" applyBorder="1" applyAlignment="1" applyProtection="1">
      <alignment horizontal="center" vertical="top" wrapText="1"/>
    </xf>
    <xf numFmtId="0" fontId="4" fillId="0" borderId="0" xfId="0" applyFont="1" applyFill="1" applyBorder="1" applyAlignment="1" applyProtection="1">
      <alignment vertical="top"/>
    </xf>
    <xf numFmtId="0" fontId="4" fillId="0" borderId="39" xfId="0" applyFont="1" applyFill="1" applyBorder="1" applyAlignment="1" applyProtection="1">
      <alignment vertical="top"/>
    </xf>
    <xf numFmtId="0" fontId="4" fillId="0" borderId="2" xfId="0" applyFont="1" applyFill="1" applyBorder="1" applyAlignment="1" applyProtection="1">
      <alignment horizontal="center" vertical="top"/>
    </xf>
    <xf numFmtId="0" fontId="4" fillId="0" borderId="40" xfId="0" applyFont="1" applyFill="1" applyBorder="1" applyAlignment="1" applyProtection="1">
      <alignment vertical="top"/>
    </xf>
    <xf numFmtId="49" fontId="4" fillId="0" borderId="2" xfId="0" applyNumberFormat="1" applyFont="1" applyFill="1" applyBorder="1" applyAlignment="1" applyProtection="1">
      <alignment horizontal="center" vertical="top"/>
    </xf>
    <xf numFmtId="0" fontId="52" fillId="0" borderId="2" xfId="0" applyFont="1" applyFill="1" applyBorder="1" applyAlignment="1" applyProtection="1">
      <alignment horizontal="justify" vertical="top" wrapText="1"/>
    </xf>
    <xf numFmtId="49" fontId="4" fillId="0" borderId="40" xfId="0" applyNumberFormat="1" applyFont="1" applyFill="1" applyBorder="1" applyAlignment="1" applyProtection="1">
      <alignment horizontal="center" vertical="top"/>
    </xf>
    <xf numFmtId="0" fontId="53" fillId="0" borderId="0" xfId="0" applyFont="1" applyFill="1" applyBorder="1" applyAlignment="1" applyProtection="1">
      <alignment vertical="top"/>
    </xf>
    <xf numFmtId="0" fontId="53" fillId="0" borderId="0" xfId="0" applyFont="1" applyFill="1" applyAlignment="1" applyProtection="1">
      <alignment vertical="top"/>
    </xf>
    <xf numFmtId="0" fontId="3" fillId="0" borderId="2" xfId="0" applyFont="1" applyFill="1" applyBorder="1" applyAlignment="1" applyProtection="1">
      <alignment horizontal="justify" vertical="top" wrapText="1"/>
    </xf>
    <xf numFmtId="0" fontId="1" fillId="0" borderId="2" xfId="0" applyFont="1" applyFill="1" applyBorder="1" applyAlignment="1" applyProtection="1">
      <alignment horizontal="center" vertical="top"/>
    </xf>
    <xf numFmtId="49" fontId="4" fillId="0" borderId="40" xfId="0" applyNumberFormat="1" applyFont="1" applyFill="1" applyBorder="1" applyAlignment="1" applyProtection="1">
      <alignment horizontal="center" vertical="top" wrapText="1"/>
    </xf>
    <xf numFmtId="49" fontId="4" fillId="0" borderId="14" xfId="0" applyNumberFormat="1" applyFont="1" applyFill="1" applyBorder="1" applyAlignment="1" applyProtection="1">
      <alignment horizontal="center" vertical="top"/>
    </xf>
    <xf numFmtId="0" fontId="4" fillId="0" borderId="14" xfId="0" applyFont="1" applyFill="1" applyBorder="1" applyAlignment="1" applyProtection="1">
      <alignment horizontal="center" vertical="top"/>
    </xf>
    <xf numFmtId="49" fontId="4" fillId="0" borderId="0" xfId="0" applyNumberFormat="1" applyFont="1" applyFill="1" applyBorder="1" applyAlignment="1" applyProtection="1">
      <alignment horizontal="center" vertical="top"/>
    </xf>
    <xf numFmtId="0" fontId="11" fillId="0" borderId="47" xfId="3" applyFont="1" applyFill="1" applyBorder="1" applyAlignment="1" applyProtection="1">
      <alignment horizontal="justify" vertical="top" wrapText="1"/>
    </xf>
    <xf numFmtId="0" fontId="3" fillId="0" borderId="47" xfId="3" applyFont="1" applyFill="1" applyBorder="1" applyAlignment="1" applyProtection="1">
      <alignment horizontal="center" vertical="center" wrapText="1"/>
    </xf>
    <xf numFmtId="1" fontId="3" fillId="0" borderId="47" xfId="3" applyNumberFormat="1" applyFont="1" applyFill="1" applyBorder="1" applyAlignment="1" applyProtection="1">
      <alignment horizontal="center" vertical="center" wrapText="1"/>
    </xf>
    <xf numFmtId="0" fontId="4" fillId="0" borderId="47" xfId="0" applyFont="1" applyFill="1" applyBorder="1" applyAlignment="1" applyProtection="1">
      <alignment horizontal="center" vertical="top" wrapText="1"/>
    </xf>
    <xf numFmtId="0" fontId="1" fillId="0" borderId="2" xfId="0" applyFont="1" applyFill="1" applyBorder="1" applyAlignment="1" applyProtection="1">
      <alignment horizontal="justify" vertical="top" wrapText="1"/>
    </xf>
    <xf numFmtId="0" fontId="4" fillId="0" borderId="14" xfId="0" applyFont="1" applyFill="1" applyBorder="1" applyAlignment="1" applyProtection="1">
      <alignment horizontal="center" vertical="top" wrapText="1"/>
    </xf>
    <xf numFmtId="0" fontId="1" fillId="0" borderId="14" xfId="0" applyFont="1" applyFill="1" applyBorder="1" applyAlignment="1" applyProtection="1">
      <alignment horizontal="center" vertical="top"/>
    </xf>
    <xf numFmtId="0" fontId="1" fillId="0" borderId="47" xfId="0" applyFont="1" applyFill="1" applyBorder="1" applyAlignment="1" applyProtection="1">
      <alignment horizontal="center" vertical="top"/>
    </xf>
    <xf numFmtId="0" fontId="58" fillId="0" borderId="2" xfId="3" applyFont="1" applyFill="1" applyBorder="1" applyAlignment="1" applyProtection="1">
      <alignment horizontal="center" vertical="top"/>
    </xf>
    <xf numFmtId="0" fontId="1" fillId="0" borderId="2" xfId="0" applyFont="1" applyFill="1" applyBorder="1" applyAlignment="1" applyProtection="1">
      <alignment horizontal="center" vertical="center" wrapText="1"/>
    </xf>
    <xf numFmtId="0" fontId="1" fillId="0" borderId="2" xfId="0" applyFont="1" applyFill="1" applyBorder="1" applyAlignment="1" applyProtection="1">
      <alignment horizontal="left" vertical="center" wrapText="1"/>
    </xf>
    <xf numFmtId="0" fontId="3" fillId="0" borderId="14" xfId="3" applyFont="1" applyFill="1" applyBorder="1" applyAlignment="1" applyProtection="1">
      <alignment horizontal="center" vertical="center" wrapText="1"/>
    </xf>
    <xf numFmtId="0" fontId="1" fillId="0" borderId="14" xfId="0" applyFont="1" applyFill="1" applyBorder="1" applyAlignment="1" applyProtection="1">
      <alignment horizontal="left" vertical="center" wrapText="1"/>
    </xf>
    <xf numFmtId="0" fontId="58" fillId="0" borderId="14" xfId="3" applyFont="1" applyFill="1" applyBorder="1" applyAlignment="1" applyProtection="1">
      <alignment horizontal="center" vertical="top"/>
    </xf>
    <xf numFmtId="0" fontId="61" fillId="0" borderId="45" xfId="0" applyFont="1" applyFill="1" applyBorder="1" applyAlignment="1" applyProtection="1">
      <alignment horizontal="center" vertical="center"/>
    </xf>
    <xf numFmtId="0" fontId="61" fillId="0" borderId="51" xfId="0" applyFont="1" applyFill="1" applyBorder="1" applyAlignment="1" applyProtection="1">
      <alignment horizontal="center" vertical="center"/>
    </xf>
    <xf numFmtId="0" fontId="60" fillId="0" borderId="51" xfId="99" applyFont="1" applyFill="1" applyBorder="1" applyAlignment="1" applyProtection="1">
      <alignment horizontal="center" vertical="center" wrapText="1"/>
    </xf>
    <xf numFmtId="0" fontId="60" fillId="0" borderId="51" xfId="0" applyFont="1" applyFill="1" applyBorder="1" applyAlignment="1" applyProtection="1">
      <alignment vertical="center"/>
    </xf>
    <xf numFmtId="0" fontId="61" fillId="0" borderId="51" xfId="0" applyFont="1" applyFill="1" applyBorder="1" applyAlignment="1" applyProtection="1">
      <alignment vertical="center"/>
    </xf>
    <xf numFmtId="0" fontId="53" fillId="0" borderId="46" xfId="0" applyFont="1" applyFill="1" applyBorder="1" applyAlignment="1" applyProtection="1">
      <alignment vertical="center"/>
    </xf>
    <xf numFmtId="0" fontId="53" fillId="0" borderId="0" xfId="0" applyFont="1" applyFill="1" applyAlignment="1" applyProtection="1">
      <alignment vertical="center"/>
    </xf>
    <xf numFmtId="0" fontId="62" fillId="0" borderId="0" xfId="99" applyFont="1" applyFill="1" applyBorder="1" applyAlignment="1" applyProtection="1">
      <alignment horizontal="right" vertical="top" wrapText="1"/>
    </xf>
    <xf numFmtId="0" fontId="62" fillId="0" borderId="0" xfId="99" applyFont="1" applyFill="1" applyBorder="1" applyAlignment="1" applyProtection="1">
      <alignment vertical="top" wrapText="1"/>
    </xf>
    <xf numFmtId="0" fontId="62" fillId="0" borderId="0" xfId="99" applyFont="1" applyFill="1" applyBorder="1" applyAlignment="1" applyProtection="1">
      <alignment horizontal="center" vertical="top" wrapText="1"/>
    </xf>
    <xf numFmtId="0" fontId="62" fillId="0" borderId="0" xfId="0" applyFont="1" applyFill="1" applyBorder="1" applyProtection="1"/>
    <xf numFmtId="0" fontId="63" fillId="0" borderId="0" xfId="0" applyFont="1" applyFill="1" applyBorder="1" applyProtection="1"/>
    <xf numFmtId="0" fontId="63" fillId="0" borderId="0" xfId="0" applyFont="1" applyFill="1" applyProtection="1"/>
    <xf numFmtId="0" fontId="66" fillId="0" borderId="0" xfId="0" applyFont="1" applyFill="1" applyBorder="1" applyProtection="1"/>
    <xf numFmtId="0" fontId="4" fillId="0" borderId="0" xfId="0" applyFont="1" applyFill="1" applyBorder="1" applyAlignment="1" applyProtection="1">
      <alignment horizontal="center" vertical="top"/>
    </xf>
    <xf numFmtId="0" fontId="4" fillId="0" borderId="0" xfId="0" applyFont="1" applyFill="1" applyBorder="1" applyAlignment="1" applyProtection="1">
      <alignment horizontal="left" vertical="top" wrapText="1"/>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xf>
    <xf numFmtId="0" fontId="4" fillId="0" borderId="0" xfId="0" applyFont="1" applyFill="1" applyAlignment="1" applyProtection="1">
      <alignment horizontal="center" vertical="center"/>
    </xf>
    <xf numFmtId="0" fontId="4" fillId="0" borderId="0" xfId="0" applyFont="1" applyFill="1" applyAlignment="1" applyProtection="1">
      <alignment horizontal="center" vertical="top"/>
    </xf>
    <xf numFmtId="0" fontId="4" fillId="0" borderId="0" xfId="0" applyFont="1" applyFill="1" applyAlignment="1" applyProtection="1">
      <alignment horizontal="left" vertical="top" wrapText="1"/>
    </xf>
    <xf numFmtId="0" fontId="4" fillId="0" borderId="0" xfId="0" applyFont="1" applyFill="1" applyAlignment="1" applyProtection="1">
      <alignment horizontal="center" vertical="center" wrapText="1"/>
    </xf>
    <xf numFmtId="1" fontId="3" fillId="0" borderId="3" xfId="3" applyNumberFormat="1" applyFont="1" applyFill="1" applyBorder="1" applyAlignment="1" applyProtection="1">
      <alignment horizontal="center" vertical="center" wrapText="1"/>
      <protection locked="0"/>
    </xf>
    <xf numFmtId="0" fontId="3" fillId="0" borderId="2" xfId="3" applyFont="1" applyFill="1" applyBorder="1" applyAlignment="1" applyProtection="1">
      <alignment horizontal="center" vertical="top"/>
      <protection locked="0"/>
    </xf>
    <xf numFmtId="1" fontId="3" fillId="0" borderId="2" xfId="3" applyNumberFormat="1" applyFont="1" applyFill="1" applyBorder="1" applyAlignment="1" applyProtection="1">
      <alignment horizontal="center" vertical="center" wrapText="1"/>
      <protection locked="0"/>
    </xf>
    <xf numFmtId="0" fontId="3" fillId="0" borderId="14" xfId="3" applyFont="1" applyFill="1" applyBorder="1" applyAlignment="1" applyProtection="1">
      <alignment horizontal="center" vertical="top"/>
      <protection locked="0"/>
    </xf>
    <xf numFmtId="0" fontId="3" fillId="0" borderId="47" xfId="3" applyFont="1" applyFill="1" applyBorder="1" applyAlignment="1" applyProtection="1">
      <alignment horizontal="center" vertical="top"/>
      <protection locked="0"/>
    </xf>
    <xf numFmtId="0" fontId="4" fillId="0" borderId="2" xfId="0" applyFont="1" applyFill="1" applyBorder="1" applyAlignment="1" applyProtection="1">
      <alignment horizontal="center" vertical="top"/>
      <protection locked="0"/>
    </xf>
    <xf numFmtId="0" fontId="4" fillId="0" borderId="14" xfId="0" applyFont="1" applyFill="1" applyBorder="1" applyAlignment="1" applyProtection="1">
      <alignment horizontal="center" vertical="top"/>
      <protection locked="0"/>
    </xf>
    <xf numFmtId="1" fontId="3" fillId="0" borderId="47" xfId="3" applyNumberFormat="1" applyFont="1" applyFill="1" applyBorder="1" applyAlignment="1" applyProtection="1">
      <alignment horizontal="center" vertical="center" wrapText="1"/>
      <protection locked="0"/>
    </xf>
    <xf numFmtId="0" fontId="3" fillId="0" borderId="2" xfId="3"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4" fillId="0" borderId="14" xfId="0" applyFont="1" applyFill="1" applyBorder="1" applyAlignment="1" applyProtection="1">
      <alignment horizontal="center" vertical="center" wrapText="1"/>
      <protection locked="0"/>
    </xf>
    <xf numFmtId="0" fontId="2" fillId="0" borderId="6" xfId="100" applyFont="1" applyBorder="1" applyAlignment="1">
      <alignment horizontal="left" vertical="center" wrapText="1" indent="1"/>
    </xf>
    <xf numFmtId="0" fontId="2" fillId="0" borderId="17" xfId="100" applyFont="1" applyBorder="1" applyAlignment="1">
      <alignment horizontal="left" vertical="center" wrapText="1" indent="1"/>
    </xf>
    <xf numFmtId="0" fontId="2" fillId="0" borderId="0" xfId="100" applyFont="1" applyBorder="1" applyAlignment="1">
      <alignment horizontal="left" vertical="center" wrapText="1" indent="1"/>
    </xf>
    <xf numFmtId="0" fontId="2" fillId="0" borderId="18" xfId="100" applyFont="1" applyBorder="1" applyAlignment="1">
      <alignment horizontal="left" vertical="center" wrapText="1" indent="1"/>
    </xf>
    <xf numFmtId="0" fontId="2" fillId="0" borderId="11" xfId="100" applyFont="1" applyBorder="1" applyAlignment="1">
      <alignment horizontal="left" vertical="center" wrapText="1" indent="1"/>
    </xf>
    <xf numFmtId="0" fontId="2" fillId="0" borderId="32" xfId="100" applyFont="1" applyBorder="1" applyAlignment="1">
      <alignment horizontal="left" vertical="center" wrapText="1" indent="1"/>
    </xf>
    <xf numFmtId="0" fontId="12" fillId="0" borderId="0" xfId="6" applyFont="1" applyAlignment="1">
      <alignment horizontal="center"/>
    </xf>
    <xf numFmtId="0" fontId="12" fillId="0" borderId="0" xfId="6" applyFont="1" applyAlignment="1">
      <alignment horizontal="center" vertical="center" wrapText="1"/>
    </xf>
    <xf numFmtId="0" fontId="2" fillId="0" borderId="7" xfId="6" applyFont="1" applyBorder="1" applyAlignment="1">
      <alignment horizontal="center" vertical="center" wrapText="1"/>
    </xf>
    <xf numFmtId="0" fontId="2" fillId="0" borderId="19" xfId="6" applyFont="1" applyBorder="1" applyAlignment="1">
      <alignment horizontal="center" vertical="center" wrapText="1"/>
    </xf>
    <xf numFmtId="0" fontId="2" fillId="0" borderId="20" xfId="6" applyFont="1" applyBorder="1" applyAlignment="1">
      <alignment horizontal="center" vertical="center" wrapText="1"/>
    </xf>
    <xf numFmtId="0" fontId="2" fillId="0" borderId="15" xfId="6" applyFont="1" applyBorder="1" applyAlignment="1">
      <alignment horizontal="center" vertical="center" wrapText="1"/>
    </xf>
    <xf numFmtId="0" fontId="2" fillId="0" borderId="16" xfId="6" applyFont="1" applyBorder="1" applyAlignment="1">
      <alignment horizontal="center" vertical="center" wrapText="1"/>
    </xf>
    <xf numFmtId="0" fontId="51" fillId="0" borderId="35" xfId="6" applyFont="1" applyBorder="1" applyAlignment="1">
      <alignment horizontal="center" vertical="center" wrapText="1"/>
    </xf>
    <xf numFmtId="0" fontId="51" fillId="0" borderId="36" xfId="6" applyFont="1" applyBorder="1" applyAlignment="1">
      <alignment horizontal="center" vertical="center" wrapText="1"/>
    </xf>
    <xf numFmtId="0" fontId="51" fillId="0" borderId="37" xfId="6" applyFont="1" applyBorder="1" applyAlignment="1">
      <alignment horizontal="center" vertical="center" wrapText="1"/>
    </xf>
    <xf numFmtId="0" fontId="12" fillId="0" borderId="0" xfId="6" applyFont="1" applyAlignment="1">
      <alignment horizontal="center" vertical="justify" wrapText="1"/>
    </xf>
    <xf numFmtId="0" fontId="5" fillId="0" borderId="0"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xf>
    <xf numFmtId="0" fontId="1" fillId="0" borderId="41"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8" xfId="1" applyFont="1" applyFill="1" applyBorder="1" applyAlignment="1" applyProtection="1">
      <alignment horizontal="center" vertical="center" wrapText="1"/>
    </xf>
    <xf numFmtId="0" fontId="1" fillId="0" borderId="49" xfId="1" applyFont="1" applyFill="1" applyBorder="1" applyAlignment="1" applyProtection="1">
      <alignment horizontal="center" vertical="center" wrapText="1"/>
    </xf>
    <xf numFmtId="0" fontId="1" fillId="0" borderId="50" xfId="1" applyFont="1" applyFill="1" applyBorder="1" applyAlignment="1" applyProtection="1">
      <alignment horizontal="center" vertical="center" wrapText="1"/>
    </xf>
    <xf numFmtId="0" fontId="1" fillId="0" borderId="41" xfId="1" applyFont="1" applyFill="1" applyBorder="1" applyAlignment="1" applyProtection="1">
      <alignment horizontal="center" vertical="center" wrapText="1"/>
    </xf>
    <xf numFmtId="0" fontId="1" fillId="0" borderId="42" xfId="1" applyFont="1" applyFill="1" applyBorder="1" applyAlignment="1" applyProtection="1">
      <alignment horizontal="center" vertical="center" wrapText="1"/>
    </xf>
    <xf numFmtId="0" fontId="64" fillId="0" borderId="0" xfId="1" applyFont="1" applyFill="1" applyBorder="1" applyAlignment="1" applyProtection="1">
      <alignment horizontal="left" vertical="top" wrapText="1"/>
    </xf>
    <xf numFmtId="0" fontId="4" fillId="0" borderId="0" xfId="0" applyFont="1" applyFill="1" applyBorder="1" applyAlignment="1" applyProtection="1">
      <alignment horizontal="left" vertical="top" wrapText="1"/>
    </xf>
    <xf numFmtId="0" fontId="64" fillId="0" borderId="0" xfId="1" applyFont="1" applyFill="1" applyBorder="1" applyAlignment="1" applyProtection="1">
      <alignment vertical="top" wrapText="1"/>
    </xf>
  </cellXfs>
  <cellStyles count="104">
    <cellStyle name="20% - Accent1 2" xfId="7"/>
    <cellStyle name="20% - Accent2 2" xfId="8"/>
    <cellStyle name="20% - Accent3 2" xfId="9"/>
    <cellStyle name="20% - Accent4 2" xfId="10"/>
    <cellStyle name="20% - Accent5 2" xfId="11"/>
    <cellStyle name="20% - Accent6 2" xfId="12"/>
    <cellStyle name="20% - 輔色1" xfId="13"/>
    <cellStyle name="20% - 輔色2" xfId="14"/>
    <cellStyle name="20% - 輔色3" xfId="15"/>
    <cellStyle name="20% - 輔色4" xfId="16"/>
    <cellStyle name="20% - 輔色5" xfId="17"/>
    <cellStyle name="20% - 輔色6" xfId="18"/>
    <cellStyle name="40% - Accent1 2" xfId="19"/>
    <cellStyle name="40% - Accent2 2" xfId="20"/>
    <cellStyle name="40% - Accent3 2" xfId="21"/>
    <cellStyle name="40% - Accent4 2" xfId="22"/>
    <cellStyle name="40% - Accent5 2" xfId="23"/>
    <cellStyle name="40% - Accent6 2" xfId="24"/>
    <cellStyle name="40% - 輔色1" xfId="25"/>
    <cellStyle name="40% - 輔色2" xfId="26"/>
    <cellStyle name="40% - 輔色3" xfId="27"/>
    <cellStyle name="40% - 輔色4" xfId="28"/>
    <cellStyle name="40% - 輔色5" xfId="29"/>
    <cellStyle name="40% - 輔色6" xfId="30"/>
    <cellStyle name="60% - Accent1 2" xfId="31"/>
    <cellStyle name="60% - Accent2 2" xfId="32"/>
    <cellStyle name="60% - Accent3 2" xfId="33"/>
    <cellStyle name="60% - Accent4 2" xfId="34"/>
    <cellStyle name="60% - Accent5 2" xfId="35"/>
    <cellStyle name="60% - Accent6 2" xfId="36"/>
    <cellStyle name="60% - 輔色1" xfId="37"/>
    <cellStyle name="60% - 輔色2" xfId="38"/>
    <cellStyle name="60% - 輔色3" xfId="39"/>
    <cellStyle name="60% - 輔色4" xfId="40"/>
    <cellStyle name="60% - 輔色5" xfId="41"/>
    <cellStyle name="60% - 輔色6" xfId="42"/>
    <cellStyle name="Accent1 2" xfId="43"/>
    <cellStyle name="Accent2 2" xfId="44"/>
    <cellStyle name="Accent3 2" xfId="45"/>
    <cellStyle name="Accent4 2" xfId="46"/>
    <cellStyle name="Accent5 2" xfId="47"/>
    <cellStyle name="Accent6 2" xfId="48"/>
    <cellStyle name="Bad 2" xfId="49"/>
    <cellStyle name="Calculation 2" xfId="50"/>
    <cellStyle name="Check Cell 2" xfId="51"/>
    <cellStyle name="Comma 2" xfId="101"/>
    <cellStyle name="Currency 2" xfId="98"/>
    <cellStyle name="Explanatory Text 2" xfId="52"/>
    <cellStyle name="Good 2" xfId="53"/>
    <cellStyle name="Heading 1 2" xfId="54"/>
    <cellStyle name="Heading 2 2" xfId="55"/>
    <cellStyle name="Heading 3 2" xfId="56"/>
    <cellStyle name="Heading 4 2" xfId="57"/>
    <cellStyle name="Input 2" xfId="58"/>
    <cellStyle name="Linked Cell 2" xfId="59"/>
    <cellStyle name="Neutral 2" xfId="60"/>
    <cellStyle name="Normal" xfId="0" builtinId="0"/>
    <cellStyle name="Normal 2" xfId="1"/>
    <cellStyle name="Normal 2 2" xfId="61"/>
    <cellStyle name="Normal 2 2 2" xfId="62"/>
    <cellStyle name="Normal 2 2 3" xfId="6"/>
    <cellStyle name="Normal 2 3" xfId="63"/>
    <cellStyle name="Normal 2 3 2" xfId="100"/>
    <cellStyle name="Normal 3" xfId="2"/>
    <cellStyle name="Normal 4" xfId="102"/>
    <cellStyle name="Normal 9" xfId="103"/>
    <cellStyle name="Normal_1510-BQM-001-RA" xfId="99"/>
    <cellStyle name="Normal_CONPAT" xfId="3"/>
    <cellStyle name="Note 2" xfId="64"/>
    <cellStyle name="Output 2" xfId="65"/>
    <cellStyle name="Percent 2" xfId="66"/>
    <cellStyle name="Title 2" xfId="67"/>
    <cellStyle name="Total 2" xfId="68"/>
    <cellStyle name="Warning Text 2" xfId="69"/>
    <cellStyle name="一般 2" xfId="70"/>
    <cellStyle name="一般 3" xfId="71"/>
    <cellStyle name="一般 4" xfId="72"/>
    <cellStyle name="一般_A4-Excel-封面" xfId="73"/>
    <cellStyle name="中等" xfId="74"/>
    <cellStyle name="備註" xfId="75"/>
    <cellStyle name="合計" xfId="76"/>
    <cellStyle name="壞" xfId="77"/>
    <cellStyle name="好" xfId="78"/>
    <cellStyle name="桁区切り_Multi" xfId="4"/>
    <cellStyle name="標準_LGLCForm" xfId="5"/>
    <cellStyle name="標題" xfId="79"/>
    <cellStyle name="標題 1" xfId="80"/>
    <cellStyle name="標題 2" xfId="81"/>
    <cellStyle name="標題 3" xfId="82"/>
    <cellStyle name="標題 4" xfId="83"/>
    <cellStyle name="檢查儲存格" xfId="84"/>
    <cellStyle name="計算方式" xfId="85"/>
    <cellStyle name="說明文字" xfId="86"/>
    <cellStyle name="警告文字" xfId="87"/>
    <cellStyle name="貨幣[0]_SCH600" xfId="88"/>
    <cellStyle name="輔色1" xfId="89"/>
    <cellStyle name="輔色2" xfId="90"/>
    <cellStyle name="輔色3" xfId="91"/>
    <cellStyle name="輔色4" xfId="92"/>
    <cellStyle name="輔色5" xfId="93"/>
    <cellStyle name="輔色6" xfId="94"/>
    <cellStyle name="輸入" xfId="95"/>
    <cellStyle name="輸出" xfId="96"/>
    <cellStyle name="連結的儲存格" xfId="9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wmf"/></Relationships>
</file>

<file path=xl/drawings/drawing1.xml><?xml version="1.0" encoding="utf-8"?>
<xdr:wsDr xmlns:xdr="http://schemas.openxmlformats.org/drawingml/2006/spreadsheetDrawing" xmlns:a="http://schemas.openxmlformats.org/drawingml/2006/main">
  <xdr:twoCellAnchor editAs="oneCell">
    <xdr:from>
      <xdr:col>1</xdr:col>
      <xdr:colOff>161925</xdr:colOff>
      <xdr:row>0</xdr:row>
      <xdr:rowOff>114300</xdr:rowOff>
    </xdr:from>
    <xdr:to>
      <xdr:col>2</xdr:col>
      <xdr:colOff>533400</xdr:colOff>
      <xdr:row>2</xdr:row>
      <xdr:rowOff>238125</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476250" y="114300"/>
          <a:ext cx="771525" cy="714375"/>
        </a:xfrm>
        <a:prstGeom prst="rect">
          <a:avLst/>
        </a:prstGeom>
        <a:noFill/>
        <a:ln w="1">
          <a:noFill/>
          <a:miter lim="800000"/>
          <a:headEnd/>
          <a:tailEnd/>
        </a:ln>
      </xdr:spPr>
    </xdr:pic>
    <xdr:clientData/>
  </xdr:twoCellAnchor>
  <xdr:twoCellAnchor>
    <xdr:from>
      <xdr:col>4</xdr:col>
      <xdr:colOff>447675</xdr:colOff>
      <xdr:row>6</xdr:row>
      <xdr:rowOff>304800</xdr:rowOff>
    </xdr:from>
    <xdr:to>
      <xdr:col>6</xdr:col>
      <xdr:colOff>266700</xdr:colOff>
      <xdr:row>10</xdr:row>
      <xdr:rowOff>57150</xdr:rowOff>
    </xdr:to>
    <xdr:pic>
      <xdr:nvPicPr>
        <xdr:cNvPr id="4" name="Picture 1"/>
        <xdr:cNvPicPr>
          <a:picLocks noChangeAspect="1" noChangeArrowheads="1"/>
        </xdr:cNvPicPr>
      </xdr:nvPicPr>
      <xdr:blipFill>
        <a:blip xmlns:r="http://schemas.openxmlformats.org/officeDocument/2006/relationships" r:embed="rId2" cstate="print"/>
        <a:srcRect/>
        <a:stretch>
          <a:fillRect/>
        </a:stretch>
      </xdr:blipFill>
      <xdr:spPr bwMode="auto">
        <a:xfrm>
          <a:off x="2762250" y="2066925"/>
          <a:ext cx="1200150" cy="1047750"/>
        </a:xfrm>
        <a:prstGeom prst="rect">
          <a:avLst/>
        </a:prstGeom>
        <a:noFill/>
        <a:ln w="9525">
          <a:noFill/>
          <a:miter lim="800000"/>
          <a:headEnd/>
          <a:tailEnd/>
        </a:ln>
      </xdr:spPr>
    </xdr:pic>
    <xdr:clientData/>
  </xdr:twoCellAnchor>
  <xdr:twoCellAnchor editAs="oneCell">
    <xdr:from>
      <xdr:col>7</xdr:col>
      <xdr:colOff>628650</xdr:colOff>
      <xdr:row>25</xdr:row>
      <xdr:rowOff>47625</xdr:rowOff>
    </xdr:from>
    <xdr:to>
      <xdr:col>8</xdr:col>
      <xdr:colOff>963930</xdr:colOff>
      <xdr:row>27</xdr:row>
      <xdr:rowOff>6985</xdr:rowOff>
    </xdr:to>
    <xdr:pic>
      <xdr:nvPicPr>
        <xdr:cNvPr id="6" name="Picture 5" descr="IFT-1"/>
        <xdr:cNvPicPr/>
      </xdr:nvPicPr>
      <xdr:blipFill>
        <a:blip xmlns:r="http://schemas.openxmlformats.org/officeDocument/2006/relationships" r:embed="rId3" cstate="print">
          <a:lum bright="6000"/>
        </a:blip>
        <a:srcRect/>
        <a:stretch>
          <a:fillRect/>
        </a:stretch>
      </xdr:blipFill>
      <xdr:spPr bwMode="auto">
        <a:xfrm rot="-2042436">
          <a:off x="4981575" y="7743825"/>
          <a:ext cx="1459230" cy="47371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180975</xdr:colOff>
      <xdr:row>0</xdr:row>
      <xdr:rowOff>0</xdr:rowOff>
    </xdr:from>
    <xdr:to>
      <xdr:col>1</xdr:col>
      <xdr:colOff>323850</xdr:colOff>
      <xdr:row>0</xdr:row>
      <xdr:rowOff>0</xdr:rowOff>
    </xdr:to>
    <xdr:pic>
      <xdr:nvPicPr>
        <xdr:cNvPr id="1371" name="Picture 2" descr="PANNEL"/>
        <xdr:cNvPicPr>
          <a:picLocks noChangeAspect="1" noChangeArrowheads="1"/>
        </xdr:cNvPicPr>
      </xdr:nvPicPr>
      <xdr:blipFill>
        <a:blip xmlns:r="http://schemas.openxmlformats.org/officeDocument/2006/relationships" r:embed="rId1"/>
        <a:srcRect l="24533" t="14992" r="28978" b="27567"/>
        <a:stretch>
          <a:fillRect/>
        </a:stretch>
      </xdr:blipFill>
      <xdr:spPr bwMode="auto">
        <a:xfrm>
          <a:off x="180975" y="0"/>
          <a:ext cx="723900" cy="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i\d\Projects%20in%20Karachi\PSO\H-150%20PSO%20HSD%20GANTRY%20ZOT%20PIPR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i\d\Projects%20in%20Karachi\PSO\PSO(WPR16)R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etwork-storage\data-transfer\Lagos%20Data\TANK%20200-01%20DESIGN%20CAL%20212%20ft.(S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el-fileserver2\Documents%20and%20Settings\umairbaig\Desktop\HSR%201.6%20(for%20HYSYS%2020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omp6\DataTransfer\VALVE.XLT"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omp6\data%20transfer\31-07-2009\Tank%20Desisgn\193-1-CAL-001-R1%20Ahsa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
      <sheetName val="B"/>
      <sheetName val="C"/>
      <sheetName val="D"/>
      <sheetName val="E"/>
      <sheetName val="F"/>
      <sheetName val="G"/>
      <sheetName val="H"/>
      <sheetName val="I"/>
      <sheetName val="J"/>
      <sheetName val="L"/>
      <sheetName val="K"/>
      <sheetName val="list"/>
      <sheetName val="Module1"/>
      <sheetName val="General"/>
      <sheetName val="SpecSheet"/>
      <sheetName val="DETAIL_BOQ"/>
      <sheetName val="Start"/>
      <sheetName val="Menus"/>
      <sheetName val="Storage"/>
      <sheetName val="Settings"/>
      <sheetName val="StorTemp"/>
      <sheetName val="Flanges"/>
    </sheetNames>
    <sheetDataSet>
      <sheetData sheetId="0"/>
      <sheetData sheetId="1"/>
      <sheetData sheetId="2"/>
      <sheetData sheetId="3"/>
      <sheetData sheetId="4"/>
      <sheetData sheetId="5"/>
      <sheetData sheetId="6"/>
      <sheetData sheetId="7"/>
      <sheetData sheetId="8"/>
      <sheetData sheetId="9">
        <row r="4">
          <cell r="L4">
            <v>56.07</v>
          </cell>
        </row>
        <row r="6">
          <cell r="L6">
            <v>56.06</v>
          </cell>
        </row>
        <row r="8">
          <cell r="L8">
            <v>64.040000000000006</v>
          </cell>
        </row>
        <row r="10">
          <cell r="L10">
            <v>57.6</v>
          </cell>
        </row>
        <row r="12">
          <cell r="L12">
            <v>56.37</v>
          </cell>
        </row>
        <row r="16">
          <cell r="L16">
            <v>60.49</v>
          </cell>
        </row>
        <row r="20">
          <cell r="L20">
            <v>104.74</v>
          </cell>
        </row>
        <row r="34">
          <cell r="L34">
            <v>81.53</v>
          </cell>
        </row>
        <row r="38">
          <cell r="L38">
            <v>91.99</v>
          </cell>
        </row>
      </sheetData>
      <sheetData sheetId="10">
        <row r="23">
          <cell r="M23">
            <v>1</v>
          </cell>
        </row>
        <row r="40">
          <cell r="E40">
            <v>0</v>
          </cell>
        </row>
        <row r="41">
          <cell r="E41">
            <v>0</v>
          </cell>
        </row>
        <row r="42">
          <cell r="E42">
            <v>0</v>
          </cell>
        </row>
        <row r="50">
          <cell r="E50">
            <v>1</v>
          </cell>
        </row>
        <row r="51">
          <cell r="E51">
            <v>0.9</v>
          </cell>
        </row>
        <row r="53">
          <cell r="E53">
            <v>0</v>
          </cell>
        </row>
        <row r="54">
          <cell r="E54">
            <v>0.01</v>
          </cell>
        </row>
      </sheetData>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LE"/>
      <sheetName val="narative"/>
      <sheetName val="SUMMARY"/>
      <sheetName val="DETAIL BOQ"/>
      <sheetName val="impnotes"/>
      <sheetName val="CORE"/>
      <sheetName val="individual %"/>
      <sheetName val="calander"/>
      <sheetName val="Sheet1"/>
      <sheetName val="S-CURVE-W"/>
      <sheetName val="DETAIL_BOQ"/>
      <sheetName val="individual_%"/>
    </sheetNames>
    <sheetDataSet>
      <sheetData sheetId="0"/>
      <sheetData sheetId="1"/>
      <sheetData sheetId="2"/>
      <sheetData sheetId="3">
        <row r="33">
          <cell r="A33">
            <v>30100</v>
          </cell>
          <cell r="B33" t="str">
            <v xml:space="preserve"> 1.5 sq.mm 4 core PVC/SWA/PVC cable</v>
          </cell>
          <cell r="C33">
            <v>21</v>
          </cell>
          <cell r="D33" t="str">
            <v>M</v>
          </cell>
        </row>
        <row r="34">
          <cell r="A34">
            <v>30200</v>
          </cell>
          <cell r="B34" t="str">
            <v xml:space="preserve"> 2.5 sq. mm 3 core PVC/PVC cable (for explosion proff lights at loading / unloding gantre)</v>
          </cell>
          <cell r="C34">
            <v>21</v>
          </cell>
          <cell r="D34" t="str">
            <v>M</v>
          </cell>
        </row>
        <row r="35">
          <cell r="A35">
            <v>30300</v>
          </cell>
          <cell r="B35" t="str">
            <v xml:space="preserve"> 10 sq. mm 4 core PVC/SWA/PVC cables (for lood lights towers)</v>
          </cell>
          <cell r="C35">
            <v>21</v>
          </cell>
          <cell r="D35" t="str">
            <v>M</v>
          </cell>
        </row>
        <row r="36">
          <cell r="A36">
            <v>30400</v>
          </cell>
          <cell r="B36" t="str">
            <v>35 sq. mm 3 core PVC/SWA/PVC cable (for loading pumps)</v>
          </cell>
          <cell r="C36">
            <v>21</v>
          </cell>
          <cell r="D36" t="str">
            <v>M</v>
          </cell>
        </row>
        <row r="37">
          <cell r="A37">
            <v>30500</v>
          </cell>
          <cell r="B37" t="str">
            <v xml:space="preserve"> 50 sq. mm 3.5 core PVC/SWA/PVC cables</v>
          </cell>
          <cell r="C37">
            <v>21</v>
          </cell>
          <cell r="D37" t="str">
            <v>M</v>
          </cell>
        </row>
        <row r="38">
          <cell r="A38">
            <v>30600</v>
          </cell>
          <cell r="B38" t="str">
            <v>Providing and intallation of cable indicators</v>
          </cell>
          <cell r="C38">
            <v>52</v>
          </cell>
          <cell r="D38" t="str">
            <v>Nos.</v>
          </cell>
        </row>
        <row r="39">
          <cell r="A39">
            <v>30700</v>
          </cell>
          <cell r="B39" t="str">
            <v>Providing and installation of rubber mat(6mm thick)</v>
          </cell>
          <cell r="C39">
            <v>52</v>
          </cell>
          <cell r="D39" t="str">
            <v>M</v>
          </cell>
        </row>
        <row r="40">
          <cell r="A40">
            <v>30800</v>
          </cell>
          <cell r="B40" t="str">
            <v xml:space="preserve">Obtained NOC from relevant electric </v>
          </cell>
          <cell r="C40" t="str">
            <v>sub</v>
          </cell>
          <cell r="D40" t="str">
            <v>Job</v>
          </cell>
        </row>
        <row r="41">
          <cell r="B41" t="str">
            <v>Sub-total</v>
          </cell>
        </row>
        <row r="43">
          <cell r="A43">
            <v>40000</v>
          </cell>
          <cell r="B43" t="str">
            <v>INSTALLATION OF CABLE TRAY</v>
          </cell>
        </row>
        <row r="44">
          <cell r="A44">
            <v>40100</v>
          </cell>
          <cell r="B44" t="str">
            <v xml:space="preserve">Installation of 14 SWG galvanized Cover Sheet Steel Cable tray </v>
          </cell>
          <cell r="C44">
            <v>11</v>
          </cell>
          <cell r="D44" t="str">
            <v>Nos.</v>
          </cell>
        </row>
        <row r="45">
          <cell r="A45">
            <v>40200</v>
          </cell>
          <cell r="B45" t="str">
            <v xml:space="preserve">Installation of 14 SWG galvanized Covered perfored Sheet Steel Cable tray.Painted </v>
          </cell>
          <cell r="C45">
            <v>11</v>
          </cell>
          <cell r="D45" t="str">
            <v>M</v>
          </cell>
        </row>
        <row r="46">
          <cell r="A46">
            <v>40300</v>
          </cell>
          <cell r="B46" t="str">
            <v>Same as above, and size of cble tray (4'' x 3'')</v>
          </cell>
          <cell r="C46">
            <v>11</v>
          </cell>
          <cell r="D46" t="str">
            <v>M</v>
          </cell>
        </row>
        <row r="47">
          <cell r="B47" t="str">
            <v>Sub-total</v>
          </cell>
        </row>
        <row r="49">
          <cell r="A49">
            <v>50000</v>
          </cell>
          <cell r="B49" t="str">
            <v>CABLE GLANDING &amp; TERMINATION</v>
          </cell>
        </row>
        <row r="50">
          <cell r="A50">
            <v>50100</v>
          </cell>
          <cell r="B50" t="str">
            <v>Supply and installation of CELLPACK / RAYCHEM cable joints</v>
          </cell>
        </row>
        <row r="51">
          <cell r="A51">
            <v>50200</v>
          </cell>
          <cell r="B51" t="str">
            <v>10 mm sq. 4 core cable</v>
          </cell>
          <cell r="C51">
            <v>23</v>
          </cell>
          <cell r="D51" t="str">
            <v>Set</v>
          </cell>
        </row>
        <row r="52">
          <cell r="A52">
            <v>50300</v>
          </cell>
          <cell r="B52" t="str">
            <v>35 mm sq. 3 core cable</v>
          </cell>
          <cell r="C52">
            <v>23</v>
          </cell>
          <cell r="D52" t="str">
            <v>Set</v>
          </cell>
        </row>
        <row r="53">
          <cell r="A53">
            <v>50400</v>
          </cell>
          <cell r="B53" t="str">
            <v>50 mm sq. 3.5 core cable</v>
          </cell>
          <cell r="C53">
            <v>23</v>
          </cell>
          <cell r="D53" t="str">
            <v>Set</v>
          </cell>
        </row>
        <row r="54">
          <cell r="A54">
            <v>50500</v>
          </cell>
          <cell r="B54" t="str">
            <v>Cable Glanding and Termination</v>
          </cell>
        </row>
        <row r="55">
          <cell r="B55" t="str">
            <v>Sub-total</v>
          </cell>
        </row>
        <row r="57">
          <cell r="A57">
            <v>60000</v>
          </cell>
          <cell r="B57" t="str">
            <v>LIGHTING / SMALL POWER INSTALLATION</v>
          </cell>
        </row>
        <row r="58">
          <cell r="A58">
            <v>60100</v>
          </cell>
          <cell r="B58" t="str">
            <v>Installation and commissioning of Philps Explosion Proof Light fixtures including Lamp, Ballast, Ignitor and Capacitor.</v>
          </cell>
          <cell r="C58">
            <v>52</v>
          </cell>
          <cell r="D58" t="str">
            <v>Nos.</v>
          </cell>
        </row>
        <row r="59">
          <cell r="A59">
            <v>60200</v>
          </cell>
          <cell r="B59" t="str">
            <v>Installation of Philps Light Fixture modle SNF-300 SON 400 Watts on flood light towers/on any building, complete</v>
          </cell>
          <cell r="C59">
            <v>52</v>
          </cell>
          <cell r="D59" t="str">
            <v>Nos.</v>
          </cell>
        </row>
        <row r="60">
          <cell r="B60" t="str">
            <v>Sub-total</v>
          </cell>
        </row>
        <row r="62">
          <cell r="A62">
            <v>70000</v>
          </cell>
          <cell r="B62" t="str">
            <v>PANEL / SWITCHGEAR INSTALLATION</v>
          </cell>
        </row>
        <row r="63">
          <cell r="A63">
            <v>70100</v>
          </cell>
          <cell r="B63" t="str">
            <v>Providing &amp; Installation of lighting control panel(Weather proof with hinged cover and Lock) for flood lighting towers</v>
          </cell>
          <cell r="C63">
            <v>32</v>
          </cell>
          <cell r="D63" t="str">
            <v>Sets</v>
          </cell>
        </row>
        <row r="64">
          <cell r="A64">
            <v>70200</v>
          </cell>
          <cell r="B64" t="str">
            <v>Providing &amp; Installation of D.B</v>
          </cell>
          <cell r="C64">
            <v>32</v>
          </cell>
          <cell r="D64" t="str">
            <v>Nos.</v>
          </cell>
        </row>
        <row r="65">
          <cell r="A65">
            <v>70300</v>
          </cell>
          <cell r="B65" t="str">
            <v>Installation , testing and commissioning of L.T. Panel / Motor Control Centre and PFI Plant.</v>
          </cell>
          <cell r="C65">
            <v>32</v>
          </cell>
          <cell r="D65" t="str">
            <v>Job</v>
          </cell>
        </row>
        <row r="66">
          <cell r="A66">
            <v>70400</v>
          </cell>
          <cell r="B66" t="str">
            <v>Providing, Installation, testing and commissioning of explosion proof Push Button Control Stations</v>
          </cell>
          <cell r="C66">
            <v>52</v>
          </cell>
          <cell r="D66" t="str">
            <v>Nos.</v>
          </cell>
        </row>
        <row r="67">
          <cell r="B67" t="str">
            <v>Sub-total</v>
          </cell>
        </row>
        <row r="69">
          <cell r="A69">
            <v>90000</v>
          </cell>
          <cell r="B69" t="str">
            <v>TELEPHONE SYSTEM INSTALLATION</v>
          </cell>
        </row>
        <row r="70">
          <cell r="A70">
            <v>90100</v>
          </cell>
          <cell r="B70" t="str">
            <v xml:space="preserve">Porviding &amp;Laying and handling of 10 pair telephone cable </v>
          </cell>
          <cell r="C70">
            <v>21</v>
          </cell>
          <cell r="D70" t="str">
            <v>M</v>
          </cell>
        </row>
        <row r="71">
          <cell r="A71">
            <v>90200</v>
          </cell>
          <cell r="B71" t="str">
            <v>Providing &amp;Laying and handling of 5 pair telephone cable</v>
          </cell>
          <cell r="C71">
            <v>21</v>
          </cell>
          <cell r="D71" t="str">
            <v>M</v>
          </cell>
        </row>
        <row r="72">
          <cell r="A72">
            <v>90300</v>
          </cell>
          <cell r="B72" t="str">
            <v>Providing &amp; installation of Tip Digital Telephone.</v>
          </cell>
          <cell r="C72">
            <v>61</v>
          </cell>
          <cell r="D72" t="str">
            <v>Nos.</v>
          </cell>
        </row>
        <row r="73">
          <cell r="A73">
            <v>90400</v>
          </cell>
          <cell r="B73" t="str">
            <v>Providing &amp; installation of Junction Box..</v>
          </cell>
          <cell r="C73">
            <v>61</v>
          </cell>
          <cell r="D73" t="str">
            <v>Nos.</v>
          </cell>
        </row>
        <row r="74">
          <cell r="A74">
            <v>90500</v>
          </cell>
          <cell r="B74" t="str">
            <v xml:space="preserve">Providing and installation of  electric Shock charts </v>
          </cell>
          <cell r="C74">
            <v>52</v>
          </cell>
          <cell r="D74" t="str">
            <v>NO</v>
          </cell>
        </row>
        <row r="75">
          <cell r="A75">
            <v>90600</v>
          </cell>
          <cell r="B75" t="str">
            <v xml:space="preserve">Providing and installation of Danger Sign Plates </v>
          </cell>
          <cell r="C75">
            <v>52</v>
          </cell>
          <cell r="D75" t="str">
            <v>NO</v>
          </cell>
        </row>
        <row r="76">
          <cell r="A76">
            <v>90700</v>
          </cell>
          <cell r="B76" t="str">
            <v xml:space="preserve">Providing &amp; Installation of 150 watt public address system </v>
          </cell>
          <cell r="C76">
            <v>61</v>
          </cell>
          <cell r="D76" t="str">
            <v>No</v>
          </cell>
        </row>
        <row r="77">
          <cell r="A77">
            <v>90800</v>
          </cell>
          <cell r="B77" t="str">
            <v>Providing &amp; Installation of emergancy Light 20 Watts,</v>
          </cell>
          <cell r="C77">
            <v>52</v>
          </cell>
          <cell r="D77" t="str">
            <v>No</v>
          </cell>
        </row>
        <row r="78">
          <cell r="A78">
            <v>90900</v>
          </cell>
          <cell r="B78" t="str">
            <v>Providing &amp; Installation of 300A MCCB.</v>
          </cell>
          <cell r="C78">
            <v>32</v>
          </cell>
          <cell r="D78" t="str">
            <v>No</v>
          </cell>
        </row>
        <row r="79">
          <cell r="A79">
            <v>91000</v>
          </cell>
          <cell r="B79" t="str">
            <v>Providing &amp; Installation of  Desktop Panel.</v>
          </cell>
          <cell r="C79">
            <v>32</v>
          </cell>
          <cell r="D79" t="str">
            <v>No</v>
          </cell>
        </row>
        <row r="80">
          <cell r="B80" t="str">
            <v>Sub-total</v>
          </cell>
        </row>
        <row r="82">
          <cell r="A82">
            <v>100000</v>
          </cell>
          <cell r="B82" t="str">
            <v>EXTRA WORK/ STRUCTURE FABRICATION</v>
          </cell>
        </row>
        <row r="83">
          <cell r="A83">
            <v>8</v>
          </cell>
          <cell r="B83" t="str">
            <v xml:space="preserve">Supply, fabrication &amp; Installation of M.S. Sheet Stand </v>
          </cell>
          <cell r="C83">
            <v>14</v>
          </cell>
          <cell r="D83" t="str">
            <v>Nos.</v>
          </cell>
        </row>
        <row r="84">
          <cell r="A84">
            <v>10</v>
          </cell>
          <cell r="B84" t="str">
            <v>Supply, fabrication &amp; installation of 8 Nos. of MS Sheet Stand Transformer type indication lights for indication of pump running</v>
          </cell>
          <cell r="C84">
            <v>14</v>
          </cell>
          <cell r="D84" t="str">
            <v>Nos.</v>
          </cell>
        </row>
        <row r="85">
          <cell r="B85" t="str">
            <v>Sub-total</v>
          </cell>
        </row>
        <row r="86">
          <cell r="B86" t="str">
            <v>GRAND TOTAL</v>
          </cell>
        </row>
      </sheetData>
      <sheetData sheetId="4"/>
      <sheetData sheetId="5"/>
      <sheetData sheetId="6"/>
      <sheetData sheetId="7"/>
      <sheetData sheetId="8"/>
      <sheetData sheetId="9"/>
      <sheetData sheetId="10" refreshError="1"/>
      <sheetData sheetId="1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Title Page"/>
      <sheetName val="Content &amp; Data"/>
      <sheetName val="Design Calculations"/>
      <sheetName val="Shell Thk VDPM"/>
      <sheetName val="ROOF"/>
    </sheetNames>
    <sheetDataSet>
      <sheetData sheetId="0"/>
      <sheetData sheetId="1"/>
      <sheetData sheetId="2">
        <row r="16">
          <cell r="P16">
            <v>64619</v>
          </cell>
        </row>
        <row r="17">
          <cell r="P17">
            <v>9753.6</v>
          </cell>
        </row>
      </sheetData>
      <sheetData sheetId="3"/>
      <sheetData sheetId="4"/>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etup"/>
      <sheetName val="Comparison"/>
      <sheetName val="Output (1)"/>
      <sheetName val="Settings"/>
      <sheetName val="PropSets"/>
      <sheetName val="Output Template"/>
      <sheetName val="Comparison Output Template"/>
      <sheetName val="Output_(1)"/>
      <sheetName val="Output_Template"/>
      <sheetName val="Comparison_Output_Template"/>
    </sheetNames>
    <sheetDataSet>
      <sheetData sheetId="0"/>
      <sheetData sheetId="1"/>
      <sheetData sheetId="2"/>
      <sheetData sheetId="3">
        <row r="30">
          <cell r="A30" t="str">
            <v>Actual Gas Flow</v>
          </cell>
        </row>
        <row r="31">
          <cell r="A31" t="str">
            <v>Actual Liquid Flow</v>
          </cell>
        </row>
        <row r="32">
          <cell r="A32" t="str">
            <v>Actual Volume Flow</v>
          </cell>
        </row>
        <row r="33">
          <cell r="A33" t="str">
            <v>Avg Liq Density</v>
          </cell>
        </row>
        <row r="34">
          <cell r="A34" t="str">
            <v>Black Oil - Heat Capacity</v>
          </cell>
        </row>
        <row r="35">
          <cell r="A35" t="str">
            <v>Black Oil - Mass Density</v>
          </cell>
        </row>
        <row r="36">
          <cell r="A36" t="str">
            <v>Black Oil - Mass Flow Rate</v>
          </cell>
        </row>
        <row r="37">
          <cell r="A37" t="str">
            <v>Black Oil - Mass Fraction</v>
          </cell>
        </row>
        <row r="38">
          <cell r="A38" t="str">
            <v>Black Oil - Oil Formation Volume Factor</v>
          </cell>
        </row>
        <row r="39">
          <cell r="A39" t="str">
            <v>Black Oil - Solution GOR</v>
          </cell>
        </row>
        <row r="40">
          <cell r="A40" t="str">
            <v>Black Oil - Visc. Coeff. A</v>
          </cell>
        </row>
        <row r="41">
          <cell r="A41" t="str">
            <v>Black Oil - Visc. Coeff. B</v>
          </cell>
        </row>
        <row r="42">
          <cell r="A42" t="str">
            <v>Black Oil - Viscosity</v>
          </cell>
        </row>
        <row r="43">
          <cell r="A43" t="str">
            <v>Black Oil - Vol. Fraction</v>
          </cell>
        </row>
        <row r="44">
          <cell r="A44" t="str">
            <v>Black Oil - Volumetric Flow</v>
          </cell>
        </row>
        <row r="45">
          <cell r="A45" t="str">
            <v>Case Name</v>
          </cell>
        </row>
        <row r="46">
          <cell r="A46" t="str">
            <v>Component Mass Flow</v>
          </cell>
        </row>
        <row r="47">
          <cell r="A47" t="str">
            <v>Component Mass Fraction</v>
          </cell>
        </row>
        <row r="48">
          <cell r="A48" t="str">
            <v>Component Molar Flow</v>
          </cell>
        </row>
        <row r="49">
          <cell r="A49" t="str">
            <v>Component Molar Fraction</v>
          </cell>
        </row>
        <row r="50">
          <cell r="A50" t="str">
            <v>Component Ideal Liquid Volume Flow</v>
          </cell>
        </row>
        <row r="51">
          <cell r="A51" t="str">
            <v>Component Ideal Liquid Volume Fraction</v>
          </cell>
        </row>
        <row r="52">
          <cell r="A52" t="str">
            <v>Compressibility</v>
          </cell>
        </row>
        <row r="53">
          <cell r="A53" t="str">
            <v>Cost Based on Flow</v>
          </cell>
        </row>
        <row r="54">
          <cell r="A54" t="str">
            <v>Cp/(Cp-R) (Ideal Gamma)</v>
          </cell>
        </row>
        <row r="55">
          <cell r="A55" t="str">
            <v>Cp/Cv (Ent Method)</v>
          </cell>
        </row>
        <row r="56">
          <cell r="A56" t="str">
            <v>Cp/Cv (Gamma)</v>
          </cell>
        </row>
        <row r="57">
          <cell r="A57" t="str">
            <v>Cv</v>
          </cell>
        </row>
        <row r="58">
          <cell r="A58" t="str">
            <v>Cv (Ent Method)</v>
          </cell>
        </row>
        <row r="59">
          <cell r="A59" t="str">
            <v>Cv (Semi-Ideal)</v>
          </cell>
        </row>
        <row r="60">
          <cell r="A60" t="str">
            <v>Description</v>
          </cell>
        </row>
        <row r="61">
          <cell r="A61" t="str">
            <v>Downstream Operation(s)</v>
          </cell>
        </row>
        <row r="62">
          <cell r="A62" t="str">
            <v>Electrolytes - Heat Capacity</v>
          </cell>
        </row>
        <row r="63">
          <cell r="A63" t="str">
            <v>Electrolytes - Ionic Strength</v>
          </cell>
        </row>
        <row r="64">
          <cell r="A64" t="str">
            <v>Electrolytes - Molar Electrical Conductivity</v>
          </cell>
        </row>
        <row r="65">
          <cell r="A65" t="str">
            <v>Electrolytes - Osmotic Pressure</v>
          </cell>
        </row>
        <row r="66">
          <cell r="A66" t="str">
            <v>Electrolytes - pH</v>
          </cell>
        </row>
        <row r="67">
          <cell r="A67" t="str">
            <v>Electrolytes - Specific Electrical Conductivity</v>
          </cell>
        </row>
        <row r="68">
          <cell r="A68" t="str">
            <v>Electrolytes - Viscosity</v>
          </cell>
        </row>
        <row r="69">
          <cell r="A69" t="str">
            <v>Flowsheet Name</v>
          </cell>
        </row>
        <row r="70">
          <cell r="A70" t="str">
            <v>Fluid Package</v>
          </cell>
        </row>
        <row r="71">
          <cell r="A71" t="str">
            <v>HC Dew Point (Gas)</v>
          </cell>
        </row>
        <row r="72">
          <cell r="A72" t="str">
            <v>Heat Flow</v>
          </cell>
        </row>
        <row r="73">
          <cell r="A73" t="str">
            <v>Heat Of Vapourisation</v>
          </cell>
        </row>
        <row r="74">
          <cell r="A74" t="str">
            <v>Heavy Liquid Fraction</v>
          </cell>
        </row>
        <row r="75">
          <cell r="A75" t="str">
            <v>Higher Heating Value</v>
          </cell>
        </row>
        <row r="76">
          <cell r="A76" t="str">
            <v>Higher Heating Value (Gas)</v>
          </cell>
        </row>
        <row r="77">
          <cell r="A77" t="str">
            <v>Is Energy Stream</v>
          </cell>
        </row>
        <row r="78">
          <cell r="A78" t="str">
            <v>Is Valid</v>
          </cell>
        </row>
        <row r="79">
          <cell r="A79" t="str">
            <v>Kinematic Viscosity</v>
          </cell>
        </row>
        <row r="80">
          <cell r="A80" t="str">
            <v>Light Liquid Fraction</v>
          </cell>
        </row>
        <row r="81">
          <cell r="A81" t="str">
            <v>Liq Vol Flow - Sum (Std Cond)</v>
          </cell>
        </row>
        <row r="82">
          <cell r="A82" t="str">
            <v>Liquid Fraction</v>
          </cell>
        </row>
        <row r="83">
          <cell r="A83" t="str">
            <v>Liquid Mass Density @Std Cond</v>
          </cell>
        </row>
        <row r="84">
          <cell r="A84" t="str">
            <v>Liquid Vol Flow @Std Cond</v>
          </cell>
        </row>
        <row r="85">
          <cell r="A85" t="str">
            <v>Lower Heat Value</v>
          </cell>
        </row>
        <row r="86">
          <cell r="A86" t="str">
            <v>Lower Heating Value (Gas)</v>
          </cell>
        </row>
        <row r="87">
          <cell r="A87" t="str">
            <v>Mass Cv</v>
          </cell>
        </row>
        <row r="88">
          <cell r="A88" t="str">
            <v>Mass Cv (Ent Method)</v>
          </cell>
        </row>
        <row r="89">
          <cell r="A89" t="str">
            <v>Mass Cv (Semi-Ideal)</v>
          </cell>
        </row>
        <row r="90">
          <cell r="A90" t="str">
            <v>Mass Density</v>
          </cell>
        </row>
        <row r="91">
          <cell r="A91" t="str">
            <v>Mass Density (Std Cond) (Gas)</v>
          </cell>
        </row>
        <row r="92">
          <cell r="A92" t="str">
            <v>Mass Enthalpy</v>
          </cell>
        </row>
        <row r="93">
          <cell r="A93" t="str">
            <v>Mass Entropy</v>
          </cell>
        </row>
        <row r="94">
          <cell r="A94" t="str">
            <v>Mass Flow</v>
          </cell>
        </row>
        <row r="95">
          <cell r="A95" t="str">
            <v>Mass Flow (Dry Basis)</v>
          </cell>
        </row>
        <row r="96">
          <cell r="A96" t="str">
            <v>Mass Heat Capacity</v>
          </cell>
        </row>
        <row r="97">
          <cell r="A97" t="str">
            <v>Mass Heat Of Vapourisation</v>
          </cell>
        </row>
        <row r="98">
          <cell r="A98" t="str">
            <v>Mass Higher Heating Value</v>
          </cell>
        </row>
        <row r="99">
          <cell r="A99" t="str">
            <v>Mass Lower Heating Value</v>
          </cell>
        </row>
        <row r="100">
          <cell r="A100" t="str">
            <v>Molar Density</v>
          </cell>
        </row>
        <row r="101">
          <cell r="A101" t="str">
            <v>Molar Enthalpy</v>
          </cell>
        </row>
        <row r="102">
          <cell r="A102" t="str">
            <v>Molar Entropy</v>
          </cell>
        </row>
        <row r="103">
          <cell r="A103" t="str">
            <v>Molar Flow</v>
          </cell>
        </row>
        <row r="104">
          <cell r="A104" t="str">
            <v>Molar Flow (Dry Basis)</v>
          </cell>
        </row>
        <row r="105">
          <cell r="A105" t="str">
            <v>Molar Heat Capacity</v>
          </cell>
        </row>
        <row r="106">
          <cell r="A106" t="str">
            <v>Molar Volume</v>
          </cell>
        </row>
        <row r="107">
          <cell r="A107" t="str">
            <v>Molecular Weight</v>
          </cell>
        </row>
        <row r="108">
          <cell r="A108" t="str">
            <v>Name</v>
          </cell>
        </row>
        <row r="109">
          <cell r="A109" t="str">
            <v>Notes</v>
          </cell>
        </row>
        <row r="110">
          <cell r="A110" t="str">
            <v>Partial Pressure of CO2</v>
          </cell>
        </row>
        <row r="111">
          <cell r="A111" t="str">
            <v>Partial Pressure of H2S</v>
          </cell>
        </row>
        <row r="112">
          <cell r="A112" t="str">
            <v>Phase Fraction (Mass Basis)</v>
          </cell>
        </row>
        <row r="113">
          <cell r="A113" t="str">
            <v>Phase Fraction (Molar Basis)</v>
          </cell>
        </row>
        <row r="114">
          <cell r="A114" t="str">
            <v>Phase Fraction (Vol. Basis)</v>
          </cell>
        </row>
        <row r="115">
          <cell r="A115" t="str">
            <v>Power</v>
          </cell>
        </row>
        <row r="116">
          <cell r="A116" t="str">
            <v>Property Package</v>
          </cell>
        </row>
        <row r="117">
          <cell r="A117" t="str">
            <v>Pressure</v>
          </cell>
        </row>
        <row r="118">
          <cell r="A118" t="str">
            <v>Pseudo Critical Pressure</v>
          </cell>
        </row>
        <row r="119">
          <cell r="A119" t="str">
            <v>Pseudo Critical Temperature</v>
          </cell>
        </row>
        <row r="120">
          <cell r="A120" t="str">
            <v>Pseudo Critical Volume</v>
          </cell>
        </row>
        <row r="121">
          <cell r="A121" t="str">
            <v>Reid VP at 37.8 C</v>
          </cell>
        </row>
        <row r="122">
          <cell r="A122" t="str">
            <v>RVP - API 5B1.1</v>
          </cell>
        </row>
        <row r="123">
          <cell r="A123" t="str">
            <v>RVP - API 5B1.2</v>
          </cell>
        </row>
        <row r="124">
          <cell r="A124" t="str">
            <v>RVP - ASTM D323-73/79</v>
          </cell>
        </row>
        <row r="125">
          <cell r="A125" t="str">
            <v>RVP - ASTM D323-82</v>
          </cell>
        </row>
        <row r="126">
          <cell r="A126" t="str">
            <v>RVP - ASTM D4953-91</v>
          </cell>
        </row>
        <row r="127">
          <cell r="A127" t="str">
            <v>RVP - ASTM D5191-91</v>
          </cell>
        </row>
        <row r="128">
          <cell r="A128" t="str">
            <v>SG Air</v>
          </cell>
        </row>
        <row r="129">
          <cell r="A129" t="str">
            <v>Specific Heat</v>
          </cell>
        </row>
        <row r="130">
          <cell r="A130" t="str">
            <v>Standard Ideal Liquid Mass Density</v>
          </cell>
        </row>
        <row r="131">
          <cell r="A131" t="str">
            <v>Standard Ideal Liquid Mass Density (Dry Basis)</v>
          </cell>
        </row>
        <row r="132">
          <cell r="A132" t="str">
            <v>Standard Ideal Liquid Volume Flow</v>
          </cell>
        </row>
        <row r="133">
          <cell r="A133" t="str">
            <v>Standard Ideal Liquid Volume Flow (Dry Basis)</v>
          </cell>
        </row>
        <row r="134">
          <cell r="A134" t="str">
            <v>Std Gas Flow</v>
          </cell>
        </row>
        <row r="135">
          <cell r="A135" t="str">
            <v>Surface Tension</v>
          </cell>
        </row>
        <row r="136">
          <cell r="A136" t="str">
            <v>Tagged Name</v>
          </cell>
        </row>
        <row r="137">
          <cell r="A137" t="str">
            <v>Temperature</v>
          </cell>
        </row>
        <row r="138">
          <cell r="A138" t="str">
            <v>Thermal Conductivity</v>
          </cell>
        </row>
        <row r="139">
          <cell r="A139" t="str">
            <v>True VP at 37.8 C</v>
          </cell>
        </row>
        <row r="140">
          <cell r="A140" t="str">
            <v>Type Name</v>
          </cell>
        </row>
        <row r="141">
          <cell r="A141" t="str">
            <v>Unique ID</v>
          </cell>
        </row>
        <row r="142">
          <cell r="A142" t="str">
            <v>Upstream Operation(s)</v>
          </cell>
        </row>
        <row r="143">
          <cell r="A143" t="str">
            <v>Vapour Fraction</v>
          </cell>
        </row>
        <row r="144">
          <cell r="A144" t="str">
            <v>Viscosity</v>
          </cell>
        </row>
        <row r="145">
          <cell r="A145" t="str">
            <v>Visible Type Name</v>
          </cell>
        </row>
        <row r="146">
          <cell r="A146" t="str">
            <v>Water Content In Mg/m3 (Gas)</v>
          </cell>
        </row>
        <row r="147">
          <cell r="A147" t="str">
            <v>Water Dew Point (Gas)</v>
          </cell>
        </row>
        <row r="148">
          <cell r="A148" t="str">
            <v>Watson K</v>
          </cell>
        </row>
        <row r="149">
          <cell r="A149" t="str">
            <v>Wobbe Index (Gas)</v>
          </cell>
        </row>
        <row r="150">
          <cell r="A150" t="str">
            <v>Z Factor</v>
          </cell>
        </row>
      </sheetData>
      <sheetData sheetId="4"/>
      <sheetData sheetId="5"/>
      <sheetData sheetId="6"/>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V"/>
      <sheetName val="CVA"/>
    </sheetNames>
    <sheetDataSet>
      <sheetData sheetId="0"/>
      <sheetData sheetId="1">
        <row r="1">
          <cell r="P1" t="str">
            <v>(PROCUREMENT  SPEC.)</v>
          </cell>
          <cell r="AH1" t="str">
            <v>PROJECT</v>
          </cell>
        </row>
        <row r="2">
          <cell r="A2" t="str">
            <v>FORMOSA PLASTICS CO.,</v>
          </cell>
          <cell r="P2" t="str">
            <v>CONTROL VALVE</v>
          </cell>
          <cell r="AB2" t="str">
            <v xml:space="preserve"> SHEET NO.</v>
          </cell>
          <cell r="AI2" t="str">
            <v>OF</v>
          </cell>
        </row>
        <row r="3">
          <cell r="P3" t="str">
            <v>ACCESSORY</v>
          </cell>
          <cell r="AB3" t="str">
            <v xml:space="preserve"> JOB NO.</v>
          </cell>
        </row>
        <row r="4">
          <cell r="A4" t="str">
            <v>Individual Specification</v>
          </cell>
          <cell r="Q4" t="str">
            <v xml:space="preserve"> Requirement</v>
          </cell>
          <cell r="X4" t="str">
            <v>Yes</v>
          </cell>
          <cell r="Z4" t="str">
            <v>No</v>
          </cell>
          <cell r="AC4" t="str">
            <v xml:space="preserve"> Requirement</v>
          </cell>
          <cell r="AJ4" t="str">
            <v>Yes</v>
          </cell>
          <cell r="AL4" t="str">
            <v>No</v>
          </cell>
        </row>
        <row r="5">
          <cell r="B5" t="str">
            <v xml:space="preserve"> General</v>
          </cell>
        </row>
        <row r="6">
          <cell r="A6" t="str">
            <v xml:space="preserve"> 1</v>
          </cell>
          <cell r="B6" t="str">
            <v xml:space="preserve"> Item No.</v>
          </cell>
          <cell r="I6" t="str">
            <v xml:space="preserve"> Quantity</v>
          </cell>
        </row>
        <row r="9">
          <cell r="A9" t="str">
            <v xml:space="preserve"> 2</v>
          </cell>
          <cell r="B9" t="str">
            <v xml:space="preserve"> Tag-No.</v>
          </cell>
        </row>
        <row r="12">
          <cell r="A12" t="str">
            <v xml:space="preserve"> 3</v>
          </cell>
          <cell r="B12" t="str">
            <v xml:space="preserve"> Terminal Box</v>
          </cell>
          <cell r="I12" t="str">
            <v xml:space="preserve"> Fluid</v>
          </cell>
          <cell r="M12" t="str">
            <v/>
          </cell>
        </row>
        <row r="13">
          <cell r="A13" t="str">
            <v xml:space="preserve"> 4</v>
          </cell>
          <cell r="B13" t="str">
            <v xml:space="preserve"> Electrical Conduit Connection</v>
          </cell>
          <cell r="M13" t="str">
            <v/>
          </cell>
        </row>
        <row r="14">
          <cell r="A14" t="str">
            <v xml:space="preserve"> 5</v>
          </cell>
          <cell r="B14" t="str">
            <v xml:space="preserve"> Enclosure Class</v>
          </cell>
        </row>
        <row r="15">
          <cell r="A15" t="str">
            <v xml:space="preserve"> 6</v>
          </cell>
          <cell r="B15" t="str">
            <v xml:space="preserve"> Explosion Protection</v>
          </cell>
        </row>
        <row r="16">
          <cell r="A16" t="str">
            <v xml:space="preserve"> 7</v>
          </cell>
          <cell r="B16" t="str">
            <v xml:space="preserve"> Action Sketch</v>
          </cell>
        </row>
        <row r="17">
          <cell r="A17" t="str">
            <v xml:space="preserve"> 8</v>
          </cell>
          <cell r="B17" t="str">
            <v xml:space="preserve"> Integral Mounted/Piped With Valve</v>
          </cell>
        </row>
        <row r="18">
          <cell r="B18" t="str">
            <v xml:space="preserve"> Solenoid Valve</v>
          </cell>
        </row>
        <row r="19">
          <cell r="A19" t="str">
            <v xml:space="preserve"> 9</v>
          </cell>
          <cell r="B19" t="str">
            <v xml:space="preserve"> Type</v>
          </cell>
          <cell r="I19" t="str">
            <v xml:space="preserve"> Body Size</v>
          </cell>
        </row>
        <row r="20">
          <cell r="A20" t="str">
            <v>10</v>
          </cell>
          <cell r="B20" t="str">
            <v xml:space="preserve"> Connection Type</v>
          </cell>
          <cell r="M20" t="str">
            <v>(ANSI)</v>
          </cell>
        </row>
        <row r="21">
          <cell r="A21" t="str">
            <v>11</v>
          </cell>
          <cell r="B21" t="str">
            <v xml:space="preserve"> Body Material</v>
          </cell>
          <cell r="I21" t="str">
            <v xml:space="preserve"> Seat Material</v>
          </cell>
        </row>
        <row r="22">
          <cell r="A22" t="str">
            <v>12</v>
          </cell>
          <cell r="B22" t="str">
            <v xml:space="preserve"> Manual Operator</v>
          </cell>
        </row>
        <row r="23">
          <cell r="A23" t="str">
            <v>13</v>
          </cell>
          <cell r="B23" t="str">
            <v xml:space="preserve"> Manual Reset</v>
          </cell>
        </row>
        <row r="24">
          <cell r="A24" t="str">
            <v>14</v>
          </cell>
          <cell r="B24" t="str">
            <v xml:space="preserve"> Single or Double Coil</v>
          </cell>
        </row>
        <row r="25">
          <cell r="A25" t="str">
            <v>15</v>
          </cell>
          <cell r="B25" t="str">
            <v xml:space="preserve"> Voltage Rating</v>
          </cell>
        </row>
        <row r="26">
          <cell r="A26" t="str">
            <v>16</v>
          </cell>
          <cell r="B26" t="str">
            <v xml:space="preserve"> Power Consumption</v>
          </cell>
        </row>
        <row r="27">
          <cell r="A27" t="str">
            <v>17</v>
          </cell>
          <cell r="B27" t="str">
            <v xml:space="preserve"> MFR. &amp; Model No.</v>
          </cell>
        </row>
        <row r="28">
          <cell r="B28" t="str">
            <v xml:space="preserve"> Limit Switch</v>
          </cell>
        </row>
        <row r="29">
          <cell r="A29" t="str">
            <v>18</v>
          </cell>
          <cell r="B29" t="str">
            <v xml:space="preserve"> Type</v>
          </cell>
          <cell r="I29" t="str">
            <v xml:space="preserve"> Form</v>
          </cell>
        </row>
        <row r="30">
          <cell r="A30" t="str">
            <v>19</v>
          </cell>
          <cell r="B30" t="str">
            <v xml:space="preserve"> Contact Rating</v>
          </cell>
        </row>
        <row r="31">
          <cell r="A31" t="str">
            <v>20</v>
          </cell>
          <cell r="B31" t="str">
            <v xml:space="preserve"> Limit Switch For Open/Close</v>
          </cell>
        </row>
        <row r="32">
          <cell r="A32" t="str">
            <v>21</v>
          </cell>
          <cell r="B32" t="str">
            <v xml:space="preserve"> MFR. &amp; Model NO.</v>
          </cell>
        </row>
        <row r="33">
          <cell r="B33" t="str">
            <v xml:space="preserve"> Lock-In Relay</v>
          </cell>
        </row>
        <row r="34">
          <cell r="A34" t="str">
            <v>22</v>
          </cell>
          <cell r="B34" t="str">
            <v xml:space="preserve"> Function</v>
          </cell>
        </row>
        <row r="36">
          <cell r="A36" t="str">
            <v>23</v>
          </cell>
          <cell r="B36" t="str">
            <v xml:space="preserve"> Adjustable Set Point</v>
          </cell>
        </row>
        <row r="37">
          <cell r="A37" t="str">
            <v>24</v>
          </cell>
          <cell r="B37" t="str">
            <v xml:space="preserve"> Housing Material</v>
          </cell>
        </row>
        <row r="38">
          <cell r="A38" t="str">
            <v>25</v>
          </cell>
          <cell r="B38" t="str">
            <v xml:space="preserve"> Max. Supply Pressure</v>
          </cell>
        </row>
        <row r="39">
          <cell r="A39" t="str">
            <v>26</v>
          </cell>
          <cell r="B39" t="str">
            <v xml:space="preserve"> Connection</v>
          </cell>
        </row>
        <row r="40">
          <cell r="A40" t="str">
            <v>27</v>
          </cell>
        </row>
        <row r="41">
          <cell r="A41" t="str">
            <v>28</v>
          </cell>
          <cell r="B41" t="str">
            <v xml:space="preserve"> MFR. &amp; Model No.</v>
          </cell>
        </row>
        <row r="42">
          <cell r="A42" t="str">
            <v>Note:</v>
          </cell>
          <cell r="P42" t="str">
            <v xml:space="preserve"> Explanation If "No"</v>
          </cell>
          <cell r="AB42" t="str">
            <v xml:space="preserve"> Explanation If "No"</v>
          </cell>
        </row>
        <row r="43">
          <cell r="A43" t="str">
            <v>1. ▲ : Specified By MFR.</v>
          </cell>
        </row>
        <row r="44">
          <cell r="A44" t="str">
            <v xml:space="preserve"> </v>
          </cell>
        </row>
        <row r="48">
          <cell r="P48" t="str">
            <v xml:space="preserve"> Evaluation</v>
          </cell>
          <cell r="AB48" t="str">
            <v xml:space="preserve"> Evaluation</v>
          </cell>
        </row>
        <row r="57">
          <cell r="A57" t="str">
            <v>Revision</v>
          </cell>
          <cell r="E57" t="str">
            <v>△</v>
          </cell>
          <cell r="K57" t="str">
            <v>△</v>
          </cell>
          <cell r="Q57" t="str">
            <v>△</v>
          </cell>
          <cell r="W57" t="str">
            <v xml:space="preserve"> CH'KD :</v>
          </cell>
          <cell r="AF57" t="str">
            <v xml:space="preserve"> BY :</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oundation Loading Data"/>
      <sheetName val="Title"/>
      <sheetName val="Content &amp; Data"/>
      <sheetName val="Content &amp; Dat"/>
      <sheetName val="Design Calculations"/>
      <sheetName val="Seismic Input Data"/>
      <sheetName val="Seismic Calcs"/>
      <sheetName val="Roof Struc. calcs."/>
    </sheetNames>
    <sheetDataSet>
      <sheetData sheetId="0" refreshError="1"/>
      <sheetData sheetId="1" refreshError="1"/>
      <sheetData sheetId="2" refreshError="1"/>
      <sheetData sheetId="3" refreshError="1"/>
      <sheetData sheetId="4">
        <row r="1">
          <cell r="A1" t="str">
            <v>B.</v>
          </cell>
          <cell r="B1" t="str">
            <v>STORAGE TANK DESIGN CALCULATIONS</v>
          </cell>
        </row>
        <row r="3">
          <cell r="C3" t="str">
            <v xml:space="preserve">CLIENT </v>
          </cell>
          <cell r="D3" t="str">
            <v>:</v>
          </cell>
          <cell r="E3" t="str">
            <v>HASCOMBE STORAGE LTD</v>
          </cell>
        </row>
        <row r="4">
          <cell r="C4" t="str">
            <v xml:space="preserve">TITLE </v>
          </cell>
          <cell r="D4" t="str">
            <v>:</v>
          </cell>
          <cell r="E4" t="str">
            <v>HSD STORAGE TANK</v>
          </cell>
        </row>
        <row r="5">
          <cell r="C5" t="str">
            <v>TANK NO.</v>
          </cell>
          <cell r="D5" t="str">
            <v>:</v>
          </cell>
          <cell r="E5" t="str">
            <v>T-01 / T-02</v>
          </cell>
        </row>
        <row r="6">
          <cell r="C6" t="str">
            <v xml:space="preserve">LOCATION </v>
          </cell>
          <cell r="D6" t="str">
            <v>:</v>
          </cell>
          <cell r="E6" t="str">
            <v>SHIKARPUR, SINDH</v>
          </cell>
        </row>
        <row r="7">
          <cell r="C7" t="str">
            <v>DESIGN CODE</v>
          </cell>
          <cell r="D7" t="str">
            <v>:</v>
          </cell>
          <cell r="E7" t="str">
            <v>API 650 11th EDITION</v>
          </cell>
        </row>
        <row r="9">
          <cell r="B9" t="str">
            <v>DESIGN DATA:</v>
          </cell>
          <cell r="I9" t="str">
            <v>OUTLET NOZZLE DIA..  =</v>
          </cell>
        </row>
        <row r="10">
          <cell r="C10" t="str">
            <v>TANK INSIDE DIA.                      =</v>
          </cell>
          <cell r="D10" t="str">
            <v>=</v>
          </cell>
          <cell r="E10">
            <v>18500</v>
          </cell>
          <cell r="F10" t="str">
            <v>mm                =</v>
          </cell>
          <cell r="G10">
            <v>60.69553805774278</v>
          </cell>
          <cell r="H10" t="str">
            <v>ft.</v>
          </cell>
          <cell r="I10" t="str">
            <v>OUTLET NOZZLE HT.  =</v>
          </cell>
        </row>
        <row r="11">
          <cell r="C11" t="str">
            <v>TANK HEIGHT, Ht                     =</v>
          </cell>
          <cell r="D11" t="str">
            <v>=</v>
          </cell>
          <cell r="E11">
            <v>15000</v>
          </cell>
          <cell r="F11" t="str">
            <v xml:space="preserve">mm.               =    </v>
          </cell>
          <cell r="G11">
            <v>49.212598425196852</v>
          </cell>
          <cell r="H11" t="str">
            <v>ft.</v>
          </cell>
          <cell r="I11" t="str">
            <v>FREE BOARD                  =</v>
          </cell>
        </row>
        <row r="12">
          <cell r="C12" t="str">
            <v>MAX. ALL. LIQUID HEIGHT, H              =</v>
          </cell>
          <cell r="E12">
            <v>14250</v>
          </cell>
          <cell r="F12" t="str">
            <v xml:space="preserve">mm.               =    </v>
          </cell>
          <cell r="G12">
            <v>46.751968503937007</v>
          </cell>
          <cell r="H12" t="str">
            <v>ft.</v>
          </cell>
          <cell r="I12" t="str">
            <v>NOZZLE EDGE HEIGHT =</v>
          </cell>
        </row>
        <row r="13">
          <cell r="C13" t="str">
            <v xml:space="preserve">MAXIMUM CAPACITY                  </v>
          </cell>
          <cell r="D13" t="str">
            <v>=</v>
          </cell>
          <cell r="E13">
            <v>3830.4359302745679</v>
          </cell>
          <cell r="F13" t="str">
            <v>cu.m.              =</v>
          </cell>
          <cell r="G13">
            <v>24092.714218600282</v>
          </cell>
          <cell r="H13" t="str">
            <v>BBLS</v>
          </cell>
          <cell r="I13" t="str">
            <v>MINIMUM LIQUID LEVEL =</v>
          </cell>
        </row>
        <row r="14">
          <cell r="C14" t="str">
            <v>NET WORKING CAPACITY                    =</v>
          </cell>
          <cell r="E14">
            <v>3653.026266135535</v>
          </cell>
          <cell r="F14" t="str">
            <v>cu.m.              =</v>
          </cell>
          <cell r="G14">
            <v>22976.84113900195</v>
          </cell>
          <cell r="H14" t="str">
            <v>BBLS</v>
          </cell>
          <cell r="I14" t="str">
            <v>NET WORKING HEIGHT</v>
          </cell>
        </row>
        <row r="15">
          <cell r="C15" t="str">
            <v>(CALCULATED)</v>
          </cell>
          <cell r="I15" t="str">
            <v>NORMAL WORKING CAPACITY =</v>
          </cell>
        </row>
        <row r="16">
          <cell r="C16" t="str">
            <v>CORROSION ALLOWANCES, CA  :</v>
          </cell>
        </row>
        <row r="17">
          <cell r="C17" t="str">
            <v>FIRST COURSE</v>
          </cell>
          <cell r="D17" t="str">
            <v>=</v>
          </cell>
          <cell r="E17">
            <v>1.6</v>
          </cell>
          <cell r="F17" t="str">
            <v xml:space="preserve">mm.               =    </v>
          </cell>
          <cell r="G17">
            <v>6.2992125984251968E-2</v>
          </cell>
          <cell r="H17" t="str">
            <v>in.</v>
          </cell>
        </row>
        <row r="18">
          <cell r="C18" t="str">
            <v>UPPER COURSES</v>
          </cell>
          <cell r="D18" t="str">
            <v>=</v>
          </cell>
          <cell r="E18">
            <v>1.6</v>
          </cell>
          <cell r="F18" t="str">
            <v xml:space="preserve">mm.               =    </v>
          </cell>
          <cell r="G18">
            <v>6.2992125984251968E-2</v>
          </cell>
          <cell r="H18" t="str">
            <v>in.</v>
          </cell>
        </row>
        <row r="19">
          <cell r="C19" t="str">
            <v xml:space="preserve">DESIGN S.G.                          </v>
          </cell>
          <cell r="D19" t="str">
            <v>=</v>
          </cell>
          <cell r="E19">
            <v>0.87</v>
          </cell>
        </row>
        <row r="20">
          <cell r="B20" t="str">
            <v>COURSE WIDTHS:</v>
          </cell>
        </row>
        <row r="21">
          <cell r="C21" t="str">
            <v>COURSE # 1:</v>
          </cell>
          <cell r="D21" t="str">
            <v>=</v>
          </cell>
          <cell r="E21">
            <v>1500</v>
          </cell>
          <cell r="F21" t="str">
            <v>mm.               =</v>
          </cell>
          <cell r="G21">
            <v>4.9212598425196852</v>
          </cell>
          <cell r="H21" t="str">
            <v>ft.</v>
          </cell>
        </row>
        <row r="22">
          <cell r="C22" t="str">
            <v>COURSE # 2:</v>
          </cell>
          <cell r="D22" t="str">
            <v>=</v>
          </cell>
          <cell r="E22">
            <v>1500</v>
          </cell>
          <cell r="F22" t="str">
            <v>mm.               =</v>
          </cell>
          <cell r="G22">
            <v>4.9212598425196852</v>
          </cell>
          <cell r="H22" t="str">
            <v>ft.</v>
          </cell>
        </row>
        <row r="23">
          <cell r="C23" t="str">
            <v>COURSE # 3:</v>
          </cell>
          <cell r="D23" t="str">
            <v>=</v>
          </cell>
          <cell r="E23">
            <v>1500</v>
          </cell>
          <cell r="F23" t="str">
            <v>mm.               =</v>
          </cell>
          <cell r="G23">
            <v>4.9212598425196852</v>
          </cell>
          <cell r="H23" t="str">
            <v>ft.</v>
          </cell>
          <cell r="I23">
            <v>15000</v>
          </cell>
        </row>
        <row r="24">
          <cell r="C24" t="str">
            <v>COURSE # 4:</v>
          </cell>
          <cell r="D24" t="str">
            <v>=</v>
          </cell>
          <cell r="E24">
            <v>1500</v>
          </cell>
          <cell r="F24" t="str">
            <v>mm.               =</v>
          </cell>
          <cell r="G24">
            <v>4.9212598425196852</v>
          </cell>
          <cell r="H24" t="str">
            <v>ft.</v>
          </cell>
        </row>
        <row r="25">
          <cell r="C25" t="str">
            <v>COURSE # 5:</v>
          </cell>
          <cell r="D25" t="str">
            <v>=</v>
          </cell>
          <cell r="E25">
            <v>1500</v>
          </cell>
          <cell r="F25" t="str">
            <v>mm.               =</v>
          </cell>
          <cell r="G25">
            <v>4.9212598425196852</v>
          </cell>
          <cell r="H25" t="str">
            <v>ft.</v>
          </cell>
        </row>
        <row r="26">
          <cell r="C26" t="str">
            <v>COURSE # 6:</v>
          </cell>
          <cell r="D26" t="str">
            <v>=</v>
          </cell>
          <cell r="E26">
            <v>1500</v>
          </cell>
          <cell r="F26" t="str">
            <v>mm.               =</v>
          </cell>
          <cell r="G26">
            <v>4.9212598425196852</v>
          </cell>
          <cell r="H26" t="str">
            <v>ft.</v>
          </cell>
        </row>
        <row r="27">
          <cell r="C27" t="str">
            <v>COURSE # 7:</v>
          </cell>
          <cell r="D27" t="str">
            <v>=</v>
          </cell>
          <cell r="E27">
            <v>1500</v>
          </cell>
          <cell r="F27" t="str">
            <v>mm.               =</v>
          </cell>
          <cell r="G27">
            <v>4.9212598425196852</v>
          </cell>
          <cell r="H27" t="str">
            <v>ft.</v>
          </cell>
        </row>
        <row r="28">
          <cell r="C28" t="str">
            <v>COURSE # 8:</v>
          </cell>
          <cell r="D28" t="str">
            <v>=</v>
          </cell>
          <cell r="E28">
            <v>1500</v>
          </cell>
          <cell r="F28" t="str">
            <v>mm.               =</v>
          </cell>
          <cell r="G28">
            <v>4.9212598425196852</v>
          </cell>
          <cell r="H28" t="str">
            <v>ft.</v>
          </cell>
        </row>
        <row r="29">
          <cell r="C29" t="str">
            <v>COURSE # 9:</v>
          </cell>
          <cell r="D29" t="str">
            <v>=</v>
          </cell>
          <cell r="E29">
            <v>1500</v>
          </cell>
          <cell r="F29" t="str">
            <v>mm.               =</v>
          </cell>
          <cell r="G29">
            <v>4.9212598425196852</v>
          </cell>
          <cell r="H29" t="str">
            <v>ft.</v>
          </cell>
        </row>
        <row r="30">
          <cell r="C30" t="str">
            <v>COURSE # 10:</v>
          </cell>
          <cell r="D30" t="str">
            <v>=</v>
          </cell>
          <cell r="E30">
            <v>1500</v>
          </cell>
          <cell r="F30" t="str">
            <v>mm.               =</v>
          </cell>
          <cell r="G30">
            <v>4.9212598425196852</v>
          </cell>
          <cell r="H30" t="str">
            <v>ft.</v>
          </cell>
        </row>
        <row r="32">
          <cell r="D32" t="str">
            <v>MATERIAL:      HR-275</v>
          </cell>
        </row>
        <row r="34">
          <cell r="B34" t="str">
            <v>PROD.DESIGN STRESS: Sd                        =</v>
          </cell>
          <cell r="E34">
            <v>148</v>
          </cell>
          <cell r="F34" t="str">
            <v>Mpa</v>
          </cell>
          <cell r="G34">
            <v>21460</v>
          </cell>
          <cell r="H34" t="str">
            <v>psi</v>
          </cell>
        </row>
        <row r="36">
          <cell r="B36" t="str">
            <v>HYDROSTATIC TEST STRESS: St            =</v>
          </cell>
          <cell r="E36">
            <v>158.57241379310344</v>
          </cell>
          <cell r="F36" t="str">
            <v>Mpa</v>
          </cell>
          <cell r="G36">
            <v>22993</v>
          </cell>
          <cell r="H36" t="str">
            <v>psi</v>
          </cell>
        </row>
        <row r="38">
          <cell r="D38" t="str">
            <v xml:space="preserve">MATERIAL:      HR-235 </v>
          </cell>
        </row>
        <row r="40">
          <cell r="B40" t="str">
            <v>PROD.DESIGN STRESS: Sd                        =</v>
          </cell>
          <cell r="E40">
            <v>131.72413793103448</v>
          </cell>
          <cell r="F40" t="str">
            <v>Mpa</v>
          </cell>
          <cell r="G40">
            <v>19100</v>
          </cell>
          <cell r="H40" t="str">
            <v>psi</v>
          </cell>
        </row>
        <row r="42">
          <cell r="B42" t="str">
            <v>HYDROSTATIC TEST STRESS: St            =</v>
          </cell>
          <cell r="E42">
            <v>141.37931034482759</v>
          </cell>
          <cell r="F42" t="str">
            <v>Mpa</v>
          </cell>
          <cell r="G42">
            <v>20500</v>
          </cell>
          <cell r="H42" t="str">
            <v>psi</v>
          </cell>
        </row>
        <row r="44">
          <cell r="A44" t="str">
            <v>1.0</v>
          </cell>
          <cell r="B44" t="str">
            <v>DESIGN SHELL THICKNESS:</v>
          </cell>
        </row>
        <row r="47">
          <cell r="B47" t="str">
            <v>REQUIRED MINIMUM THICKNESS OF SHELL PLATES,  t  (mm) :</v>
          </cell>
        </row>
        <row r="49">
          <cell r="B49" t="str">
            <v>DESIGN SHELL THICKNESS ( td ):</v>
          </cell>
        </row>
        <row r="56">
          <cell r="B56" t="str">
            <v>HYDROSTATIC TEST SHELL THICKNESS ( tt) :</v>
          </cell>
        </row>
        <row r="61">
          <cell r="I61">
            <v>872.35744804881369</v>
          </cell>
        </row>
        <row r="63">
          <cell r="B63" t="str">
            <v>WHICHEVER IS GREATER</v>
          </cell>
        </row>
        <row r="65">
          <cell r="B65" t="str">
            <v xml:space="preserve">D = CENTERLINE DIAMETER OF THE BOTTOM SHELL COURSE =        </v>
          </cell>
          <cell r="E65">
            <v>18510</v>
          </cell>
          <cell r="F65" t="str">
            <v>mm.                =</v>
          </cell>
          <cell r="G65">
            <v>60.728346456692911</v>
          </cell>
          <cell r="H65" t="str">
            <v>ft.</v>
          </cell>
        </row>
        <row r="66">
          <cell r="B66" t="str">
            <v>MINIMUM SHELL THK.                                                                      =</v>
          </cell>
          <cell r="E66">
            <v>6</v>
          </cell>
          <cell r="F66" t="str">
            <v>mm</v>
          </cell>
        </row>
        <row r="67">
          <cell r="B67" t="str">
            <v>DESIGN LIQUID HEIGHT                                                                    =</v>
          </cell>
          <cell r="E67">
            <v>14250</v>
          </cell>
          <cell r="F67" t="str">
            <v>mm                 =</v>
          </cell>
          <cell r="G67">
            <v>46.751968503937007</v>
          </cell>
          <cell r="H67" t="str">
            <v>ft.</v>
          </cell>
        </row>
        <row r="69">
          <cell r="A69" t="str">
            <v xml:space="preserve">COURSE </v>
          </cell>
          <cell r="B69" t="str">
            <v>MAT.</v>
          </cell>
          <cell r="C69" t="str">
            <v>(H-0.3)m.</v>
          </cell>
          <cell r="D69" t="str">
            <v>td mm.</v>
          </cell>
          <cell r="E69" t="str">
            <v>tt mm.</v>
          </cell>
          <cell r="F69" t="str">
            <v>t(act)mm.</v>
          </cell>
          <cell r="G69" t="str">
            <v>Wt W(kg.)</v>
          </cell>
          <cell r="H69" t="str">
            <v>Sh(act),Mpa</v>
          </cell>
          <cell r="I69" t="str">
            <v>t'  w/o CA</v>
          </cell>
        </row>
        <row r="70">
          <cell r="A70">
            <v>1</v>
          </cell>
          <cell r="B70" t="str">
            <v xml:space="preserve"> HR-275</v>
          </cell>
          <cell r="C70">
            <v>13.95</v>
          </cell>
          <cell r="D70">
            <v>9.0376244155405399</v>
          </cell>
          <cell r="E70">
            <v>7.9790111012047138</v>
          </cell>
          <cell r="F70">
            <v>10</v>
          </cell>
          <cell r="G70">
            <v>6847.2661221132676</v>
          </cell>
          <cell r="H70">
            <v>126.52510499999998</v>
          </cell>
          <cell r="I70">
            <v>8.4</v>
          </cell>
        </row>
        <row r="71">
          <cell r="A71">
            <v>2</v>
          </cell>
          <cell r="B71" t="str">
            <v xml:space="preserve"> HR-235</v>
          </cell>
          <cell r="C71">
            <v>12.45</v>
          </cell>
          <cell r="D71">
            <v>9.0580576797120411</v>
          </cell>
          <cell r="E71">
            <v>7.9870424268292677</v>
          </cell>
          <cell r="F71">
            <v>10</v>
          </cell>
          <cell r="G71">
            <v>6847.2661221132676</v>
          </cell>
          <cell r="H71">
            <v>112.920255</v>
          </cell>
          <cell r="I71">
            <v>8.4</v>
          </cell>
        </row>
        <row r="72">
          <cell r="A72">
            <v>3</v>
          </cell>
          <cell r="B72" t="str">
            <v xml:space="preserve"> HR-235</v>
          </cell>
          <cell r="C72">
            <v>10.95</v>
          </cell>
          <cell r="D72">
            <v>8.1594965134816757</v>
          </cell>
          <cell r="E72">
            <v>7.0247481585365845</v>
          </cell>
          <cell r="F72">
            <v>10</v>
          </cell>
          <cell r="G72">
            <v>6847.2661221132676</v>
          </cell>
          <cell r="H72">
            <v>99.315404999999984</v>
          </cell>
          <cell r="I72">
            <v>8.4</v>
          </cell>
        </row>
        <row r="73">
          <cell r="A73">
            <v>4</v>
          </cell>
          <cell r="B73" t="str">
            <v xml:space="preserve"> HR-235</v>
          </cell>
          <cell r="C73">
            <v>9.4499999999999993</v>
          </cell>
          <cell r="D73">
            <v>7.2609353472513085</v>
          </cell>
          <cell r="E73">
            <v>6.0624538902439014</v>
          </cell>
          <cell r="F73">
            <v>8</v>
          </cell>
          <cell r="G73">
            <v>5477.2210216346775</v>
          </cell>
          <cell r="H73">
            <v>107.13819374999999</v>
          </cell>
          <cell r="I73">
            <v>6.4</v>
          </cell>
        </row>
        <row r="74">
          <cell r="A74">
            <v>5</v>
          </cell>
          <cell r="B74" t="str">
            <v xml:space="preserve"> HR-235</v>
          </cell>
          <cell r="C74">
            <v>7.9499999999999993</v>
          </cell>
          <cell r="D74">
            <v>6.3623741810209413</v>
          </cell>
          <cell r="E74">
            <v>5.1001596219512191</v>
          </cell>
          <cell r="F74">
            <v>8</v>
          </cell>
          <cell r="G74">
            <v>5477.2210216346775</v>
          </cell>
          <cell r="H74">
            <v>90.132131249999986</v>
          </cell>
          <cell r="I74">
            <v>6.4</v>
          </cell>
        </row>
        <row r="75">
          <cell r="A75">
            <v>6</v>
          </cell>
          <cell r="B75" t="str">
            <v xml:space="preserve"> HR-235</v>
          </cell>
          <cell r="C75">
            <v>6.4499999999999993</v>
          </cell>
          <cell r="D75">
            <v>5.4638130147905759</v>
          </cell>
          <cell r="E75">
            <v>4.1378653536585359</v>
          </cell>
          <cell r="F75">
            <v>8</v>
          </cell>
          <cell r="G75">
            <v>5477.2210216346775</v>
          </cell>
          <cell r="H75">
            <v>73.126068749999988</v>
          </cell>
          <cell r="I75">
            <v>6.4</v>
          </cell>
        </row>
        <row r="76">
          <cell r="A76">
            <v>7</v>
          </cell>
          <cell r="B76" t="str">
            <v xml:space="preserve"> HR-235</v>
          </cell>
          <cell r="C76">
            <v>4.9499999999999993</v>
          </cell>
          <cell r="D76">
            <v>4.5652518485602087</v>
          </cell>
          <cell r="E76">
            <v>3.1755710853658532</v>
          </cell>
          <cell r="F76">
            <v>8</v>
          </cell>
          <cell r="G76">
            <v>5477.2210216346775</v>
          </cell>
          <cell r="H76">
            <v>56.120006249999989</v>
          </cell>
          <cell r="I76">
            <v>6.4</v>
          </cell>
        </row>
        <row r="77">
          <cell r="A77">
            <v>8</v>
          </cell>
          <cell r="B77" t="str">
            <v xml:space="preserve"> HR-235</v>
          </cell>
          <cell r="C77">
            <v>3.4499999999999993</v>
          </cell>
          <cell r="D77">
            <v>3.6666906823298429</v>
          </cell>
          <cell r="E77">
            <v>2.21327681707317</v>
          </cell>
          <cell r="F77">
            <v>6</v>
          </cell>
          <cell r="G77">
            <v>4107.4718591840556</v>
          </cell>
          <cell r="H77">
            <v>52.151924999999984</v>
          </cell>
          <cell r="I77">
            <v>4.4000000000000004</v>
          </cell>
        </row>
        <row r="78">
          <cell r="A78">
            <v>9</v>
          </cell>
          <cell r="B78" t="str">
            <v xml:space="preserve"> HR-235</v>
          </cell>
          <cell r="C78">
            <v>1.9499999999999993</v>
          </cell>
          <cell r="D78">
            <v>2.7681295160994761</v>
          </cell>
          <cell r="E78">
            <v>1.2509825487804873</v>
          </cell>
          <cell r="F78">
            <v>6</v>
          </cell>
          <cell r="G78">
            <v>4107.4718591840556</v>
          </cell>
          <cell r="H78">
            <v>29.477174999999988</v>
          </cell>
          <cell r="I78">
            <v>4.4000000000000004</v>
          </cell>
        </row>
        <row r="79">
          <cell r="A79">
            <v>10</v>
          </cell>
          <cell r="B79" t="str">
            <v xml:space="preserve"> HR-235</v>
          </cell>
          <cell r="C79">
            <v>0.44999999999999929</v>
          </cell>
          <cell r="D79">
            <v>1.8695683498691096</v>
          </cell>
          <cell r="E79">
            <v>0.28868828048780443</v>
          </cell>
          <cell r="F79">
            <v>6</v>
          </cell>
          <cell r="G79">
            <v>4107.4718591840556</v>
          </cell>
          <cell r="H79">
            <v>6.8024249999999888</v>
          </cell>
          <cell r="I79">
            <v>4.4000000000000004</v>
          </cell>
        </row>
        <row r="81">
          <cell r="C81" t="str">
            <v>WT. OF SHELL PLATES                                          =</v>
          </cell>
          <cell r="E81">
            <v>54773.098030430694</v>
          </cell>
          <cell r="F81" t="str">
            <v>kg.                 =</v>
          </cell>
          <cell r="G81">
            <v>120747.29460808446</v>
          </cell>
          <cell r="H81" t="str">
            <v>lb.</v>
          </cell>
        </row>
        <row r="83">
          <cell r="A83" t="str">
            <v>2.0</v>
          </cell>
          <cell r="B83" t="str">
            <v>WIND GIRDER :</v>
          </cell>
        </row>
        <row r="85">
          <cell r="A85">
            <v>2.1</v>
          </cell>
          <cell r="B85" t="str">
            <v>TOP ANGLE TO BE USED ( ACCORDING TO API 650 PARA 5.1.5.9 )</v>
          </cell>
        </row>
        <row r="86">
          <cell r="B86" t="str">
            <v xml:space="preserve">ANGLE 100 x 100 x 10 thk. </v>
          </cell>
        </row>
        <row r="87">
          <cell r="I87">
            <v>120500.81566694754</v>
          </cell>
        </row>
        <row r="88">
          <cell r="A88">
            <v>2.2000000000000002</v>
          </cell>
          <cell r="B88" t="str">
            <v>INTERMEDIATE WIND GIRDER :</v>
          </cell>
          <cell r="E88" t="str">
            <v>(SEC.5.9.7)</v>
          </cell>
        </row>
        <row r="90">
          <cell r="B90" t="str">
            <v>CHECK FOR WIND GIRDER REQUIREMENT (UNSTIFFENED SHELL):</v>
          </cell>
        </row>
        <row r="91">
          <cell r="C91" t="str">
            <v>COURSE</v>
          </cell>
          <cell r="D91" t="str">
            <v>ACTUAL</v>
          </cell>
          <cell r="E91" t="str">
            <v>SUM OF ACT.</v>
          </cell>
          <cell r="F91" t="str">
            <v>TRANSPOSED</v>
          </cell>
          <cell r="G91" t="str">
            <v>TRANSPOSED</v>
          </cell>
        </row>
        <row r="92">
          <cell r="C92" t="str">
            <v>THK</v>
          </cell>
          <cell r="D92" t="str">
            <v>WIDTH</v>
          </cell>
          <cell r="E92" t="str">
            <v>WIDTH</v>
          </cell>
          <cell r="F92" t="str">
            <v>WIDTH</v>
          </cell>
          <cell r="G92" t="str">
            <v xml:space="preserve">HEIGHT </v>
          </cell>
        </row>
        <row r="93">
          <cell r="B93" t="str">
            <v>COURSE</v>
          </cell>
          <cell r="C93" t="str">
            <v>ta</v>
          </cell>
          <cell r="D93" t="str">
            <v>W</v>
          </cell>
          <cell r="F93" t="str">
            <v>Wtr</v>
          </cell>
          <cell r="G93" t="str">
            <v>Htr</v>
          </cell>
        </row>
        <row r="94">
          <cell r="B94" t="str">
            <v>#</v>
          </cell>
          <cell r="C94" t="str">
            <v>mm</v>
          </cell>
          <cell r="D94" t="str">
            <v>mm</v>
          </cell>
          <cell r="E94" t="str">
            <v>mm</v>
          </cell>
          <cell r="F94" t="str">
            <v>mm</v>
          </cell>
          <cell r="G94" t="str">
            <v>mm</v>
          </cell>
        </row>
        <row r="95">
          <cell r="B95">
            <v>1</v>
          </cell>
          <cell r="C95">
            <v>10</v>
          </cell>
          <cell r="D95">
            <v>1500</v>
          </cell>
          <cell r="E95">
            <v>1500</v>
          </cell>
          <cell r="F95">
            <v>418.28220139040093</v>
          </cell>
          <cell r="G95">
            <v>418.28220139040093</v>
          </cell>
        </row>
        <row r="96">
          <cell r="B96">
            <v>2</v>
          </cell>
          <cell r="C96">
            <v>10</v>
          </cell>
          <cell r="D96">
            <v>1500</v>
          </cell>
          <cell r="E96">
            <v>3000</v>
          </cell>
          <cell r="F96">
            <v>418.28220139040093</v>
          </cell>
          <cell r="G96">
            <v>836.56440278080186</v>
          </cell>
        </row>
        <row r="97">
          <cell r="B97">
            <v>3</v>
          </cell>
          <cell r="C97">
            <v>10</v>
          </cell>
          <cell r="D97">
            <v>1500</v>
          </cell>
          <cell r="E97">
            <v>4500</v>
          </cell>
          <cell r="F97">
            <v>418.28220139040093</v>
          </cell>
          <cell r="G97">
            <v>1254.8466041712027</v>
          </cell>
        </row>
        <row r="98">
          <cell r="B98">
            <v>4</v>
          </cell>
          <cell r="C98">
            <v>8</v>
          </cell>
          <cell r="D98">
            <v>1500</v>
          </cell>
          <cell r="E98">
            <v>6000</v>
          </cell>
          <cell r="F98">
            <v>730.70893444312014</v>
          </cell>
          <cell r="G98">
            <v>1985.5555386143228</v>
          </cell>
        </row>
        <row r="99">
          <cell r="B99">
            <v>5</v>
          </cell>
          <cell r="C99">
            <v>8</v>
          </cell>
          <cell r="D99">
            <v>1500</v>
          </cell>
          <cell r="E99">
            <v>7500</v>
          </cell>
          <cell r="F99">
            <v>730.70893444312014</v>
          </cell>
          <cell r="G99">
            <v>2716.264473057443</v>
          </cell>
        </row>
        <row r="100">
          <cell r="B100">
            <v>6</v>
          </cell>
          <cell r="C100">
            <v>8</v>
          </cell>
          <cell r="D100">
            <v>1500</v>
          </cell>
          <cell r="E100">
            <v>9000</v>
          </cell>
          <cell r="F100">
            <v>730.70893444312014</v>
          </cell>
          <cell r="G100">
            <v>3446.9734075005631</v>
          </cell>
        </row>
        <row r="101">
          <cell r="B101">
            <v>7</v>
          </cell>
          <cell r="C101">
            <v>8</v>
          </cell>
          <cell r="D101">
            <v>1500</v>
          </cell>
          <cell r="E101">
            <v>10500</v>
          </cell>
          <cell r="F101">
            <v>730.70893444312014</v>
          </cell>
          <cell r="G101">
            <v>4177.6823419436832</v>
          </cell>
        </row>
        <row r="102">
          <cell r="B102">
            <v>8</v>
          </cell>
          <cell r="C102">
            <v>6</v>
          </cell>
          <cell r="D102">
            <v>1500</v>
          </cell>
          <cell r="E102">
            <v>12000</v>
          </cell>
          <cell r="F102">
            <v>1500</v>
          </cell>
          <cell r="G102">
            <v>5677.6823419436832</v>
          </cell>
        </row>
        <row r="103">
          <cell r="B103">
            <v>9</v>
          </cell>
          <cell r="C103">
            <v>6</v>
          </cell>
          <cell r="D103">
            <v>1500</v>
          </cell>
          <cell r="E103">
            <v>13500</v>
          </cell>
          <cell r="F103">
            <v>1500</v>
          </cell>
          <cell r="G103">
            <v>7177.6823419436832</v>
          </cell>
        </row>
        <row r="104">
          <cell r="B104">
            <v>10</v>
          </cell>
          <cell r="C104">
            <v>6</v>
          </cell>
          <cell r="D104">
            <v>1500</v>
          </cell>
          <cell r="E104">
            <v>15000</v>
          </cell>
          <cell r="F104">
            <v>1500</v>
          </cell>
          <cell r="G104">
            <v>8677.6823419436842</v>
          </cell>
        </row>
        <row r="106">
          <cell r="B106" t="str">
            <v>TRANSPOSED WIDTH  Wtr  mm (in.)</v>
          </cell>
        </row>
        <row r="113">
          <cell r="B113" t="str">
            <v>MAX. ALLOWABLE UNSTIFFENED SHELL HEIGHT, H1 m.</v>
          </cell>
        </row>
        <row r="119">
          <cell r="B119" t="str">
            <v>WIND VELOCITY, V1                                                                          =</v>
          </cell>
          <cell r="E119">
            <v>190.00112654296154</v>
          </cell>
          <cell r="F119" t="str">
            <v>km/hr.            =</v>
          </cell>
          <cell r="G119">
            <v>118.06100000000001</v>
          </cell>
          <cell r="H119" t="str">
            <v>m/hr.</v>
          </cell>
        </row>
        <row r="121">
          <cell r="B121" t="str">
            <v>MAX. ALLOWABLE UNSTIFFENED  SHELL HEIGHT, H1               =</v>
          </cell>
          <cell r="E121">
            <v>10.486083866606979</v>
          </cell>
          <cell r="F121" t="str">
            <v>m                   =</v>
          </cell>
          <cell r="G121">
            <v>34.403162292017647</v>
          </cell>
          <cell r="H121" t="str">
            <v>ft.</v>
          </cell>
        </row>
        <row r="123">
          <cell r="B123" t="str">
            <v>SINCE H1&gt;Htr INTERMEDIATE WIND GIRDER IS NOT REQUIRED.</v>
          </cell>
          <cell r="F123" t="str">
            <v xml:space="preserve"> </v>
          </cell>
        </row>
        <row r="126">
          <cell r="B126" t="str">
            <v>Half of transposed height =</v>
          </cell>
          <cell r="D126">
            <v>4338.8411709718421</v>
          </cell>
          <cell r="E126" t="str">
            <v>mm</v>
          </cell>
          <cell r="F126" t="str">
            <v>&lt; H1,  Second I.W.G not required</v>
          </cell>
        </row>
        <row r="127">
          <cell r="B127" t="str">
            <v>Location of Int. wind girder from bottom PL =</v>
          </cell>
          <cell r="E127">
            <v>10661.158829028158</v>
          </cell>
          <cell r="F127" t="str">
            <v>mm</v>
          </cell>
        </row>
        <row r="129">
          <cell r="G129" t="str">
            <v xml:space="preserve"> </v>
          </cell>
        </row>
        <row r="130">
          <cell r="B130" t="str">
            <v>Minimum Section Modulus of Intermediate Wind Girder, Z</v>
          </cell>
        </row>
        <row r="136">
          <cell r="C136" t="str">
            <v>Z =</v>
          </cell>
          <cell r="D136" t="str">
            <v>Section Modulus, cm3</v>
          </cell>
        </row>
        <row r="137">
          <cell r="C137" t="str">
            <v>D =</v>
          </cell>
          <cell r="D137" t="str">
            <v>Nominal diameter of tank, m</v>
          </cell>
        </row>
        <row r="138">
          <cell r="C138" t="str">
            <v>H1 =</v>
          </cell>
          <cell r="D138" t="str">
            <v>Vertical distance b/w intermediate wind girder and top wind gurder, m</v>
          </cell>
        </row>
        <row r="139">
          <cell r="C139" t="str">
            <v>V1=</v>
          </cell>
          <cell r="D139" t="str">
            <v>Wind velocity, km/h</v>
          </cell>
        </row>
        <row r="141">
          <cell r="B141" t="str">
            <v>Minimum Section Modulus,</v>
          </cell>
          <cell r="D141" t="str">
            <v>Z          =</v>
          </cell>
          <cell r="E141">
            <v>87.446577896903051</v>
          </cell>
          <cell r="F141" t="str">
            <v>cm3               =</v>
          </cell>
          <cell r="G141">
            <v>5.3363175915406842</v>
          </cell>
          <cell r="H141" t="str">
            <v>in.3</v>
          </cell>
        </row>
        <row r="145">
          <cell r="A145">
            <v>2.2999999999999998</v>
          </cell>
          <cell r="B145" t="str">
            <v>PROPERTIES OF WINDGIRDER COMBINED WITH SHELL PLATE</v>
          </cell>
        </row>
        <row r="165">
          <cell r="B165" t="str">
            <v>MARK OF</v>
          </cell>
          <cell r="C165" t="str">
            <v>AREA</v>
          </cell>
          <cell r="D165" t="str">
            <v>y</v>
          </cell>
          <cell r="E165" t="str">
            <v>a x y</v>
          </cell>
          <cell r="F165" t="str">
            <v>h</v>
          </cell>
          <cell r="G165" t="str">
            <v>a x h2</v>
          </cell>
          <cell r="H165" t="str">
            <v>b x d3/12</v>
          </cell>
        </row>
        <row r="166">
          <cell r="B166" t="str">
            <v>AREA</v>
          </cell>
          <cell r="C166" t="str">
            <v>a (sq.in.)</v>
          </cell>
          <cell r="D166" t="str">
            <v>in.</v>
          </cell>
          <cell r="E166" t="str">
            <v>in3</v>
          </cell>
          <cell r="F166" t="str">
            <v>in.</v>
          </cell>
          <cell r="G166" t="str">
            <v>in4</v>
          </cell>
          <cell r="H166" t="str">
            <v>in4</v>
          </cell>
        </row>
        <row r="167">
          <cell r="B167">
            <v>1</v>
          </cell>
          <cell r="C167">
            <v>1.8600037200074402</v>
          </cell>
          <cell r="D167">
            <v>0.11811023622047245</v>
          </cell>
          <cell r="E167">
            <v>0.21968547874103628</v>
          </cell>
          <cell r="F167">
            <v>2.4724409448818898</v>
          </cell>
          <cell r="G167">
            <v>11.370136200499322</v>
          </cell>
          <cell r="H167">
            <v>8.6490345961037895E-3</v>
          </cell>
        </row>
        <row r="168">
          <cell r="B168">
            <v>2</v>
          </cell>
          <cell r="C168">
            <v>1.86000372000744</v>
          </cell>
          <cell r="D168">
            <v>3.188976377952756</v>
          </cell>
          <cell r="E168">
            <v>5.9315079260079777</v>
          </cell>
          <cell r="F168">
            <v>0.59842519685039397</v>
          </cell>
          <cell r="G168">
            <v>0.66609098436127367</v>
          </cell>
          <cell r="H168">
            <v>5.4056466225648672</v>
          </cell>
        </row>
        <row r="169">
          <cell r="B169">
            <v>3</v>
          </cell>
          <cell r="C169">
            <v>0.9300018600037202</v>
          </cell>
          <cell r="D169">
            <v>6.3385826771653537</v>
          </cell>
          <cell r="E169">
            <v>5.8948936795511395</v>
          </cell>
          <cell r="F169">
            <v>3.7480314960629917</v>
          </cell>
          <cell r="G169">
            <v>13.064424417645414</v>
          </cell>
          <cell r="H169">
            <v>1.2012548050144152E-2</v>
          </cell>
        </row>
        <row r="170">
          <cell r="B170" t="str">
            <v>A  =</v>
          </cell>
          <cell r="C170">
            <v>4.6500093000186009</v>
          </cell>
          <cell r="D170" t="str">
            <v>A x Y    =</v>
          </cell>
          <cell r="E170">
            <v>12.046087084300154</v>
          </cell>
          <cell r="F170" t="str">
            <v>A x H2  =</v>
          </cell>
          <cell r="G170">
            <v>25.100651602506012</v>
          </cell>
          <cell r="H170">
            <v>5.4263082052111153</v>
          </cell>
        </row>
        <row r="173">
          <cell r="B173" t="str">
            <v>MARK OF AREA-1:</v>
          </cell>
        </row>
        <row r="174">
          <cell r="B174" t="str">
            <v xml:space="preserve">LENGTH,  L          = </v>
          </cell>
          <cell r="D174" t="str">
            <v>2 x 16 x ts + t        =</v>
          </cell>
          <cell r="E174">
            <v>7.8740157480314963</v>
          </cell>
          <cell r="F174" t="str">
            <v>in.      =</v>
          </cell>
          <cell r="G174">
            <v>200</v>
          </cell>
          <cell r="H174" t="str">
            <v xml:space="preserve">mm    </v>
          </cell>
        </row>
        <row r="175">
          <cell r="B175" t="str">
            <v>(  LENGTH OF PARTICIPATING SHELL )</v>
          </cell>
        </row>
        <row r="177">
          <cell r="B177" t="str">
            <v xml:space="preserve">THICKNESS, ts  (Corroded)  </v>
          </cell>
          <cell r="D177" t="str">
            <v>=</v>
          </cell>
          <cell r="E177">
            <v>0.23622047244094491</v>
          </cell>
          <cell r="F177" t="str">
            <v>in.      =</v>
          </cell>
          <cell r="G177">
            <v>6</v>
          </cell>
          <cell r="H177" t="str">
            <v xml:space="preserve">mm    </v>
          </cell>
        </row>
        <row r="178">
          <cell r="B178" t="str">
            <v>TANK DIA., D                           =</v>
          </cell>
          <cell r="E178">
            <v>0</v>
          </cell>
          <cell r="F178" t="str">
            <v>ft.      =</v>
          </cell>
          <cell r="G178">
            <v>0</v>
          </cell>
          <cell r="H178" t="str">
            <v xml:space="preserve">mm  </v>
          </cell>
        </row>
        <row r="180">
          <cell r="B180" t="str">
            <v>MARK OF AREA-2:</v>
          </cell>
        </row>
        <row r="181">
          <cell r="B181" t="str">
            <v xml:space="preserve"> </v>
          </cell>
          <cell r="C181" t="str">
            <v>L           =</v>
          </cell>
          <cell r="D181">
            <v>5.9055118110236222</v>
          </cell>
          <cell r="E181" t="str">
            <v>in.      =</v>
          </cell>
          <cell r="F181">
            <v>150</v>
          </cell>
          <cell r="G181" t="str">
            <v xml:space="preserve">mm    </v>
          </cell>
        </row>
        <row r="182">
          <cell r="B182" t="str">
            <v xml:space="preserve"> </v>
          </cell>
          <cell r="C182" t="str">
            <v>t  (Corroded)          =</v>
          </cell>
          <cell r="D182">
            <v>0.31496062992125984</v>
          </cell>
          <cell r="E182" t="str">
            <v>in.      =</v>
          </cell>
          <cell r="F182">
            <v>8</v>
          </cell>
          <cell r="G182" t="str">
            <v xml:space="preserve">mm    </v>
          </cell>
        </row>
        <row r="184">
          <cell r="B184" t="str">
            <v>MARK OF AREA-3:</v>
          </cell>
        </row>
        <row r="185">
          <cell r="B185" t="str">
            <v xml:space="preserve"> </v>
          </cell>
          <cell r="C185" t="str">
            <v>L           =</v>
          </cell>
          <cell r="D185">
            <v>2.3622047244094491</v>
          </cell>
          <cell r="E185" t="str">
            <v>in.      =</v>
          </cell>
          <cell r="F185">
            <v>60</v>
          </cell>
          <cell r="G185" t="str">
            <v xml:space="preserve">mm    </v>
          </cell>
        </row>
        <row r="186">
          <cell r="B186" t="str">
            <v xml:space="preserve"> </v>
          </cell>
          <cell r="C186" t="str">
            <v>t  (Corroded)           =</v>
          </cell>
          <cell r="D186">
            <v>0.39370078740157483</v>
          </cell>
          <cell r="E186" t="str">
            <v>in.      =</v>
          </cell>
          <cell r="F186">
            <v>10</v>
          </cell>
          <cell r="G186" t="str">
            <v xml:space="preserve">mm    </v>
          </cell>
        </row>
        <row r="188">
          <cell r="B188" t="str">
            <v>NEUTRAL AXIS,     c       =</v>
          </cell>
          <cell r="D188" t="str">
            <v xml:space="preserve">(A x Y) / A   </v>
          </cell>
        </row>
        <row r="189">
          <cell r="C189" t="str">
            <v xml:space="preserve">         c       =</v>
          </cell>
          <cell r="D189">
            <v>2.590551181102362</v>
          </cell>
          <cell r="E189" t="str">
            <v>in.         =</v>
          </cell>
          <cell r="F189">
            <v>65.8</v>
          </cell>
          <cell r="G189" t="str">
            <v>mm</v>
          </cell>
        </row>
        <row r="190">
          <cell r="C190" t="str">
            <v xml:space="preserve">         d       =</v>
          </cell>
          <cell r="D190">
            <v>3.5511811023622046</v>
          </cell>
          <cell r="E190" t="str">
            <v>in.         =</v>
          </cell>
          <cell r="F190">
            <v>90.2</v>
          </cell>
          <cell r="G190" t="str">
            <v>mm</v>
          </cell>
        </row>
        <row r="191">
          <cell r="D191" t="str">
            <v>Corroded Thicknesses of members have been used.</v>
          </cell>
        </row>
        <row r="192">
          <cell r="B192" t="str">
            <v>MOMENT OF INERTIA,    I :</v>
          </cell>
        </row>
        <row r="193">
          <cell r="B193" t="str">
            <v>I       =  A x H2 + SUM OF b x d3/12           =</v>
          </cell>
          <cell r="E193">
            <v>30.526959807717127</v>
          </cell>
          <cell r="F193" t="str">
            <v>in.4      =</v>
          </cell>
          <cell r="G193">
            <v>1270.6280000000002</v>
          </cell>
          <cell r="H193" t="str">
            <v>cm4</v>
          </cell>
        </row>
        <row r="195">
          <cell r="B195" t="str">
            <v>SECTION MODULUS,  Z =  I / MAX. OF c OR d  =</v>
          </cell>
          <cell r="F195" t="str">
            <v xml:space="preserve"> </v>
          </cell>
        </row>
        <row r="196">
          <cell r="D196" t="str">
            <v>=</v>
          </cell>
          <cell r="E196">
            <v>8.5962835822174615</v>
          </cell>
          <cell r="F196" t="str">
            <v>in.3</v>
          </cell>
          <cell r="G196">
            <v>140.86784922394679</v>
          </cell>
          <cell r="H196" t="str">
            <v>cm3</v>
          </cell>
        </row>
        <row r="197">
          <cell r="E197" t="str">
            <v>&gt;  Z MIN.</v>
          </cell>
        </row>
        <row r="198">
          <cell r="A198">
            <v>3</v>
          </cell>
          <cell r="B198" t="str">
            <v>BOTTOM PLATE :</v>
          </cell>
        </row>
        <row r="200">
          <cell r="A200">
            <v>3.1</v>
          </cell>
          <cell r="B200" t="str">
            <v>BOTTOM PLATE</v>
          </cell>
          <cell r="D200" t="str">
            <v>( API-650, SEC. 5.4 )</v>
          </cell>
        </row>
        <row r="201">
          <cell r="B201" t="str">
            <v xml:space="preserve">MATERIAL </v>
          </cell>
          <cell r="D201" t="str">
            <v xml:space="preserve"> HR-235</v>
          </cell>
        </row>
        <row r="202">
          <cell r="B202" t="str">
            <v>MIN, THICKNESS</v>
          </cell>
          <cell r="D202" t="str">
            <v>=</v>
          </cell>
          <cell r="E202">
            <v>6</v>
          </cell>
          <cell r="F202" t="str">
            <v>mm</v>
          </cell>
          <cell r="I202">
            <v>58138.31364733271</v>
          </cell>
        </row>
        <row r="203">
          <cell r="B203" t="str">
            <v>CORROSION ALLOWANCE</v>
          </cell>
          <cell r="D203" t="str">
            <v>=</v>
          </cell>
          <cell r="E203">
            <v>1.6</v>
          </cell>
          <cell r="F203" t="str">
            <v>mm</v>
          </cell>
        </row>
        <row r="204">
          <cell r="B204" t="str">
            <v>THEREFORE, MIN. REQUIRED THk.</v>
          </cell>
          <cell r="D204" t="str">
            <v>=</v>
          </cell>
          <cell r="E204">
            <v>7.6</v>
          </cell>
          <cell r="F204" t="str">
            <v>mm</v>
          </cell>
        </row>
        <row r="205">
          <cell r="B205" t="str">
            <v xml:space="preserve">USED THICKNESS </v>
          </cell>
          <cell r="D205" t="str">
            <v>=</v>
          </cell>
          <cell r="E205">
            <v>8</v>
          </cell>
          <cell r="F205" t="str">
            <v>mm</v>
          </cell>
        </row>
        <row r="207">
          <cell r="A207">
            <v>3.2</v>
          </cell>
          <cell r="B207" t="str">
            <v>ANNULAR PLATE ( API 650 SEC. 5.5)</v>
          </cell>
        </row>
        <row r="208">
          <cell r="B208" t="str">
            <v xml:space="preserve">MATERIAL </v>
          </cell>
          <cell r="D208" t="str">
            <v xml:space="preserve"> HR-235</v>
          </cell>
        </row>
        <row r="209">
          <cell r="B209" t="str">
            <v>MAX. HYDROSTATIC TEST STRESS St       =</v>
          </cell>
          <cell r="E209">
            <v>126.52510499999998</v>
          </cell>
          <cell r="F209" t="str">
            <v>Mpa</v>
          </cell>
          <cell r="G209">
            <v>18346.140224999999</v>
          </cell>
          <cell r="H209" t="str">
            <v xml:space="preserve">psi.    </v>
          </cell>
        </row>
        <row r="210">
          <cell r="B210" t="str">
            <v>MIN. THICKNESS (IN ACCORDANCE WITH API 650 TABLE 3-1), tb          =</v>
          </cell>
          <cell r="G210">
            <v>6</v>
          </cell>
          <cell r="H210" t="str">
            <v>mm</v>
          </cell>
        </row>
        <row r="211">
          <cell r="B211" t="str">
            <v>CORROSION ALLOWANCE</v>
          </cell>
          <cell r="D211" t="str">
            <v xml:space="preserve"> </v>
          </cell>
          <cell r="F211" t="str">
            <v>=</v>
          </cell>
          <cell r="G211">
            <v>1.6</v>
          </cell>
          <cell r="H211" t="str">
            <v>mm</v>
          </cell>
        </row>
        <row r="212">
          <cell r="B212" t="str">
            <v>THEREFORE USED THICKNESS         =</v>
          </cell>
          <cell r="E212">
            <v>8</v>
          </cell>
          <cell r="F212" t="str">
            <v>mm</v>
          </cell>
        </row>
        <row r="214">
          <cell r="B214" t="str">
            <v>CAL. WIDTH OF ANNULAR PLATE, W (mm)      =</v>
          </cell>
          <cell r="F214" t="str">
            <v xml:space="preserve">215 x tb / ( H x G )1/2    </v>
          </cell>
        </row>
        <row r="215">
          <cell r="D215" t="str">
            <v>W     =</v>
          </cell>
          <cell r="E215">
            <v>428.61326843646776</v>
          </cell>
          <cell r="F215" t="str">
            <v>mm</v>
          </cell>
          <cell r="G215">
            <v>16.874538127419992</v>
          </cell>
          <cell r="H215" t="str">
            <v>in.</v>
          </cell>
        </row>
        <row r="217">
          <cell r="B217" t="str">
            <v>MIN. REQ. WIDTH OF ANNULAR PLATE AS PER 5.5.2 =</v>
          </cell>
          <cell r="E217">
            <v>600</v>
          </cell>
          <cell r="F217" t="str">
            <v>mm</v>
          </cell>
          <cell r="G217">
            <v>23.622047244094489</v>
          </cell>
          <cell r="H217" t="str">
            <v>in.</v>
          </cell>
        </row>
        <row r="219">
          <cell r="B219" t="str">
            <v>BOTTOM WEIGHT                                                                                =</v>
          </cell>
          <cell r="D219" t="str">
            <v>=</v>
          </cell>
          <cell r="E219">
            <v>18011.361762071308</v>
          </cell>
          <cell r="F219" t="str">
            <v>kg.                 =</v>
          </cell>
          <cell r="G219">
            <v>39706.047004486201</v>
          </cell>
          <cell r="H219" t="str">
            <v>lb.</v>
          </cell>
        </row>
        <row r="221">
          <cell r="A221">
            <v>4</v>
          </cell>
          <cell r="B221" t="str">
            <v>ROOF PLATE :</v>
          </cell>
        </row>
        <row r="223">
          <cell r="A223">
            <v>4.0999999999999996</v>
          </cell>
          <cell r="B223" t="str">
            <v xml:space="preserve">ROOF PLATE </v>
          </cell>
          <cell r="D223" t="str">
            <v>( API- 650, SEC. 5.10 )</v>
          </cell>
        </row>
        <row r="224">
          <cell r="B224" t="str">
            <v xml:space="preserve">MATERIAL </v>
          </cell>
          <cell r="D224" t="str">
            <v xml:space="preserve"> HR-235</v>
          </cell>
        </row>
        <row r="226">
          <cell r="B226" t="str">
            <v>MIN. THICKNESS REQD.                 =</v>
          </cell>
          <cell r="D226">
            <v>5</v>
          </cell>
          <cell r="E226" t="str">
            <v>mm</v>
          </cell>
          <cell r="F226" t="str">
            <v>(3/16")</v>
          </cell>
          <cell r="G226" t="str">
            <v>(AS PER CLAUSE 5.10.2.2)</v>
          </cell>
        </row>
        <row r="227">
          <cell r="B227" t="str">
            <v>CORROSION ALLOWANCE             =</v>
          </cell>
          <cell r="D227">
            <v>1</v>
          </cell>
          <cell r="E227" t="str">
            <v>mm</v>
          </cell>
        </row>
        <row r="228">
          <cell r="B228" t="str">
            <v>USED THICKNESS     =</v>
          </cell>
          <cell r="D228">
            <v>6</v>
          </cell>
          <cell r="E228" t="str">
            <v>mm</v>
          </cell>
        </row>
        <row r="230">
          <cell r="B230" t="str">
            <v>ANGLE OF CONE ELEMENT TO THE HORIZONTAL, θ     =</v>
          </cell>
          <cell r="E230">
            <v>3.58</v>
          </cell>
          <cell r="F230" t="str">
            <v>deg.                 =</v>
          </cell>
          <cell r="G230">
            <v>6.2482787221396996E-2</v>
          </cell>
          <cell r="H230" t="str">
            <v>rad.</v>
          </cell>
        </row>
        <row r="232">
          <cell r="B232" t="str">
            <v>ROOF WEIGHT                                                                                =</v>
          </cell>
          <cell r="D232" t="str">
            <v>=</v>
          </cell>
          <cell r="E232">
            <v>13394.603898132771</v>
          </cell>
          <cell r="F232" t="str">
            <v>kg.                 =</v>
          </cell>
          <cell r="G232">
            <v>29528.404293433694</v>
          </cell>
          <cell r="H232" t="str">
            <v>lb.</v>
          </cell>
        </row>
        <row r="235">
          <cell r="A235">
            <v>5</v>
          </cell>
          <cell r="B235" t="str">
            <v>DESIGN FOR WIND LOAD:</v>
          </cell>
          <cell r="D235" t="str">
            <v>(API-650, SEC 5.2.1)</v>
          </cell>
        </row>
        <row r="236">
          <cell r="I236" t="str">
            <v>WEIGHTS</v>
          </cell>
        </row>
        <row r="237">
          <cell r="B237" t="str">
            <v xml:space="preserve">WIND VELOCITY, V1          </v>
          </cell>
          <cell r="D237" t="str">
            <v>=</v>
          </cell>
          <cell r="E237">
            <v>190.00112654296154</v>
          </cell>
          <cell r="F237" t="str">
            <v>km/hr.            =</v>
          </cell>
          <cell r="G237">
            <v>118.06100000000001</v>
          </cell>
          <cell r="H237" t="str">
            <v>m/hr.</v>
          </cell>
        </row>
        <row r="238">
          <cell r="B238" t="str">
            <v>WIND PRESSURE, PW (kPa) ON PROJECTED SHELL SURFACE AS PER API 650 CLAUSE 5.2.1 (j):</v>
          </cell>
          <cell r="I238" t="str">
            <v>Roof Plate=</v>
          </cell>
        </row>
        <row r="239">
          <cell r="I239" t="str">
            <v>Roof Structure=</v>
          </cell>
        </row>
        <row r="240">
          <cell r="C240" t="str">
            <v xml:space="preserve">PW1           </v>
          </cell>
          <cell r="D240" t="str">
            <v>=</v>
          </cell>
          <cell r="E240" t="str">
            <v>0.86 x ( V1 / 190 )2</v>
          </cell>
          <cell r="I240" t="str">
            <v>Spiral stairs &amp; hand rail etc.=</v>
          </cell>
        </row>
        <row r="241">
          <cell r="I241" t="str">
            <v>nozzles and attachments=</v>
          </cell>
        </row>
        <row r="242">
          <cell r="B242" t="str">
            <v>WIND PRESSURE, PW (kPa) ON PROJECTED CONICAL SURFACE AS PER API 650 CLAUSE 5.2.1 (j):</v>
          </cell>
        </row>
        <row r="244">
          <cell r="C244" t="str">
            <v xml:space="preserve">PW2            </v>
          </cell>
          <cell r="D244" t="str">
            <v>=</v>
          </cell>
          <cell r="E244" t="str">
            <v>1.44 x ( V1 / 190 )2</v>
          </cell>
        </row>
        <row r="246">
          <cell r="B246" t="str">
            <v xml:space="preserve">WIND PRESSURE,               PW1              </v>
          </cell>
          <cell r="D246" t="str">
            <v>=</v>
          </cell>
          <cell r="E246">
            <v>0.8600101982086219</v>
          </cell>
          <cell r="F246" t="str">
            <v>kPa.                =</v>
          </cell>
          <cell r="G246">
            <v>17.961656993666352</v>
          </cell>
          <cell r="H246" t="str">
            <v>lb/ft2</v>
          </cell>
        </row>
        <row r="247">
          <cell r="B247" t="str">
            <v xml:space="preserve">                                             PW2              </v>
          </cell>
          <cell r="D247" t="str">
            <v>=</v>
          </cell>
          <cell r="E247">
            <v>1.4400170760702506</v>
          </cell>
          <cell r="F247" t="str">
            <v>kPa.                =</v>
          </cell>
          <cell r="G247">
            <v>30.075332640557615</v>
          </cell>
          <cell r="H247" t="str">
            <v>lb/ft2</v>
          </cell>
        </row>
        <row r="248">
          <cell r="B248" t="str">
            <v>INTERNAL PRESSURE</v>
          </cell>
          <cell r="D248" t="str">
            <v>=</v>
          </cell>
          <cell r="E248">
            <v>0</v>
          </cell>
          <cell r="F248" t="str">
            <v>OZ/SQ.IN.       =</v>
          </cell>
          <cell r="G248">
            <v>0</v>
          </cell>
          <cell r="H248" t="str">
            <v>PSF</v>
          </cell>
        </row>
        <row r="249">
          <cell r="B249" t="str">
            <v>UPLIFT IN OPERATING CONDITION, WIP                             =</v>
          </cell>
          <cell r="E249">
            <v>0</v>
          </cell>
          <cell r="F249" t="str">
            <v>kg.                  =</v>
          </cell>
          <cell r="G249">
            <v>0</v>
          </cell>
          <cell r="H249" t="str">
            <v>lb.</v>
          </cell>
        </row>
        <row r="250">
          <cell r="B250" t="str">
            <v>ROOF SLOPE ,  θ</v>
          </cell>
          <cell r="D250" t="str">
            <v>=</v>
          </cell>
          <cell r="E250">
            <v>3.58</v>
          </cell>
          <cell r="F250" t="str">
            <v>deg.                 =</v>
          </cell>
          <cell r="G250">
            <v>6.2482787221396996E-2</v>
          </cell>
          <cell r="H250" t="str">
            <v>rad.</v>
          </cell>
        </row>
        <row r="251">
          <cell r="B251" t="str">
            <v xml:space="preserve">HEIGHT OF CONE ROOF, H1          </v>
          </cell>
          <cell r="D251" t="str">
            <v>=</v>
          </cell>
          <cell r="E251">
            <v>579.0319245257532</v>
          </cell>
          <cell r="F251" t="str">
            <v xml:space="preserve">mm.                =    </v>
          </cell>
          <cell r="G251">
            <v>1.8997110384703189</v>
          </cell>
          <cell r="H251" t="str">
            <v>ft.</v>
          </cell>
        </row>
        <row r="252">
          <cell r="B252" t="str">
            <v>WEIGHT OF SHELL(excluding CA)                             =</v>
          </cell>
          <cell r="D252" t="str">
            <v>=</v>
          </cell>
          <cell r="E252">
            <v>43814.867980403345</v>
          </cell>
          <cell r="F252" t="str">
            <v>kg.                  =</v>
          </cell>
          <cell r="G252">
            <v>96589.876462799177</v>
          </cell>
          <cell r="H252" t="str">
            <v>lb.</v>
          </cell>
        </row>
        <row r="253">
          <cell r="B253" t="str">
            <v xml:space="preserve">DEAD WEIGHT SUPPORTED BY SHELL </v>
          </cell>
          <cell r="D253" t="str">
            <v>=</v>
          </cell>
          <cell r="E253">
            <v>18017.301949066386</v>
          </cell>
          <cell r="F253" t="str">
            <v>kg.                  =</v>
          </cell>
          <cell r="G253">
            <v>39719.142146716847</v>
          </cell>
          <cell r="H253" t="str">
            <v>lb.</v>
          </cell>
        </row>
        <row r="254">
          <cell r="B254" t="str">
            <v>( WT. OF ROOF, NOZZLES, TOP ANGLE, STAIRS, HANDRAIL ETC.)</v>
          </cell>
        </row>
        <row r="255">
          <cell r="B255" t="str">
            <v xml:space="preserve">TOTAL WEIGHT, W                           </v>
          </cell>
          <cell r="D255" t="str">
            <v>=</v>
          </cell>
          <cell r="E255">
            <v>61832.169929469732</v>
          </cell>
          <cell r="F255" t="str">
            <v>kg.                  =</v>
          </cell>
          <cell r="G255">
            <v>136309.01860951603</v>
          </cell>
          <cell r="H255" t="str">
            <v>lb.</v>
          </cell>
        </row>
        <row r="256">
          <cell r="B256" t="str">
            <v xml:space="preserve">WIND LOAD ON PROJ. SHELL SURFACE, WW1   </v>
          </cell>
        </row>
        <row r="258">
          <cell r="C258" t="str">
            <v>WW1</v>
          </cell>
          <cell r="D258" t="str">
            <v>=</v>
          </cell>
          <cell r="E258" t="str">
            <v xml:space="preserve">PW1 x D x H </v>
          </cell>
        </row>
        <row r="260">
          <cell r="C260" t="str">
            <v>WW1</v>
          </cell>
          <cell r="D260" t="str">
            <v>=</v>
          </cell>
          <cell r="E260">
            <v>238664.49663937575</v>
          </cell>
          <cell r="F260" t="str">
            <v>N.                   =</v>
          </cell>
          <cell r="G260">
            <v>53651.202541299106</v>
          </cell>
          <cell r="H260" t="str">
            <v>lb.</v>
          </cell>
        </row>
        <row r="262">
          <cell r="B262" t="str">
            <v xml:space="preserve">WIND LOAD ON PROJ. ROOF SURFACE, WW2     </v>
          </cell>
        </row>
        <row r="264">
          <cell r="C264" t="str">
            <v>WW2</v>
          </cell>
          <cell r="D264" t="str">
            <v>=</v>
          </cell>
          <cell r="E264" t="str">
            <v>PW2 x {(D/2)2 x Tan θ }</v>
          </cell>
        </row>
        <row r="266">
          <cell r="C266" t="str">
            <v>WW2</v>
          </cell>
          <cell r="D266" t="str">
            <v>=</v>
          </cell>
          <cell r="E266">
            <v>7717.3430210588758</v>
          </cell>
          <cell r="F266" t="str">
            <v>N.                   =</v>
          </cell>
          <cell r="G266">
            <v>1734.8400760634972</v>
          </cell>
          <cell r="H266" t="str">
            <v>lb.</v>
          </cell>
        </row>
        <row r="268">
          <cell r="A268">
            <v>5.0999999999999996</v>
          </cell>
          <cell r="B268" t="str">
            <v xml:space="preserve">OVERTURNING MOMENT CAUSED BY WIND,     M  </v>
          </cell>
        </row>
        <row r="270">
          <cell r="C270" t="str">
            <v>M</v>
          </cell>
          <cell r="D270" t="str">
            <v>=</v>
          </cell>
          <cell r="E270" t="str">
            <v>WW1 x Ht / 2 + WW2 x (Ht + H1/3)</v>
          </cell>
        </row>
        <row r="272">
          <cell r="C272" t="str">
            <v>M</v>
          </cell>
          <cell r="D272" t="str">
            <v>=</v>
          </cell>
          <cell r="E272">
            <v>1907233.3994384378</v>
          </cell>
          <cell r="F272" t="str">
            <v>N.m                =</v>
          </cell>
          <cell r="G272">
            <v>1406632.0957896707</v>
          </cell>
          <cell r="H272" t="str">
            <v>ft.lb</v>
          </cell>
        </row>
        <row r="274">
          <cell r="A274">
            <v>5.2</v>
          </cell>
          <cell r="B274" t="str">
            <v xml:space="preserve">RESISTING MOMENT,                      </v>
          </cell>
        </row>
        <row r="276">
          <cell r="C276" t="str">
            <v>RW</v>
          </cell>
          <cell r="D276" t="str">
            <v>=</v>
          </cell>
          <cell r="E276" t="str">
            <v>( W - WIP) x D / 2</v>
          </cell>
        </row>
        <row r="278">
          <cell r="C278" t="str">
            <v xml:space="preserve">RW      </v>
          </cell>
          <cell r="D278" t="str">
            <v>=</v>
          </cell>
          <cell r="E278">
            <v>5608861.0580806267</v>
          </cell>
          <cell r="F278" t="str">
            <v>N.m                =</v>
          </cell>
          <cell r="G278">
            <v>4136674.6133137248</v>
          </cell>
          <cell r="H278" t="str">
            <v>ft.lb</v>
          </cell>
        </row>
        <row r="280">
          <cell r="C280" t="str">
            <v xml:space="preserve">2/3 x RW                     </v>
          </cell>
          <cell r="D280" t="str">
            <v>=</v>
          </cell>
          <cell r="E280">
            <v>3739240.7053870838</v>
          </cell>
          <cell r="F280" t="str">
            <v>N.m                =</v>
          </cell>
          <cell r="G280">
            <v>2757783.075542483</v>
          </cell>
          <cell r="H280" t="str">
            <v>ft.lb</v>
          </cell>
        </row>
        <row r="282">
          <cell r="B282" t="str">
            <v>SINCE M &lt; 2/3 RW, THE TANK IS STABLE WITHOUT ANCHORS</v>
          </cell>
        </row>
        <row r="285">
          <cell r="B285" t="str">
            <v>RESISTANCE TO SLIDING</v>
          </cell>
          <cell r="D285" t="str">
            <v>(API-650, SEC 5.11.4)</v>
          </cell>
        </row>
        <row r="287">
          <cell r="B287" t="str">
            <v xml:space="preserve">OUTER DIA OF TANK, O.D.   </v>
          </cell>
          <cell r="E287" t="str">
            <v>=</v>
          </cell>
          <cell r="F287">
            <v>18.52</v>
          </cell>
          <cell r="G287" t="str">
            <v>m</v>
          </cell>
        </row>
        <row r="288">
          <cell r="B288" t="str">
            <v xml:space="preserve">DESIGN WIND VELOCITY, V  </v>
          </cell>
          <cell r="E288" t="str">
            <v>=</v>
          </cell>
          <cell r="F288">
            <v>190.00112654296154</v>
          </cell>
          <cell r="G288" t="str">
            <v>Km/hr</v>
          </cell>
        </row>
        <row r="289">
          <cell r="B289" t="str">
            <v xml:space="preserve">VELOCITY FACTOR, Vf  </v>
          </cell>
          <cell r="E289" t="str">
            <v>=</v>
          </cell>
          <cell r="F289">
            <v>1.0000118583821185</v>
          </cell>
        </row>
        <row r="290">
          <cell r="B290" t="str">
            <v>WIND PRESSURE ON PROJECTED AREAS OF CYLINDERICAL SURFACES       =</v>
          </cell>
          <cell r="F290">
            <v>0.8600101982086219</v>
          </cell>
          <cell r="G290" t="str">
            <v xml:space="preserve">KN/m2 </v>
          </cell>
        </row>
        <row r="291">
          <cell r="B291" t="str">
            <v>WIND PRESSURE ON PROJECTED AREAS OF CONICAL SURFACES                   =</v>
          </cell>
          <cell r="F291">
            <v>1.4400170760702506</v>
          </cell>
          <cell r="G291" t="str">
            <v xml:space="preserve">KN/m2 </v>
          </cell>
        </row>
        <row r="292">
          <cell r="B292" t="str">
            <v xml:space="preserve">PROJECTED AREA OF SHELL    </v>
          </cell>
          <cell r="E292" t="str">
            <v>=</v>
          </cell>
          <cell r="F292">
            <v>277.8</v>
          </cell>
          <cell r="G292" t="str">
            <v>m2</v>
          </cell>
        </row>
        <row r="293">
          <cell r="B293" t="str">
            <v xml:space="preserve">PROJECTED AREA OF ROOF   </v>
          </cell>
          <cell r="E293" t="str">
            <v>=</v>
          </cell>
          <cell r="F293">
            <v>5.3647323448367876</v>
          </cell>
          <cell r="G293" t="str">
            <v>m2</v>
          </cell>
        </row>
        <row r="295">
          <cell r="B295" t="str">
            <v xml:space="preserve"> Fwind             =</v>
          </cell>
          <cell r="C295" t="str">
            <v>Vf x ( Wind Pressure on Roof x Projected Area of Roof + Wind Pressure on Shell x Projected Area of Shell)</v>
          </cell>
        </row>
        <row r="297">
          <cell r="D297" t="str">
            <v>Fwind</v>
          </cell>
          <cell r="E297" t="str">
            <v>=</v>
          </cell>
          <cell r="F297">
            <v>246.63906395304997</v>
          </cell>
          <cell r="G297" t="str">
            <v>KN</v>
          </cell>
        </row>
        <row r="299">
          <cell r="B299" t="str">
            <v>Ffriction                     =</v>
          </cell>
          <cell r="C299" t="str">
            <v>MAXIMUM OF 40% WEIGHT OF TANK</v>
          </cell>
        </row>
        <row r="301">
          <cell r="D301" t="str">
            <v>Ffriction</v>
          </cell>
          <cell r="E301" t="str">
            <v>=</v>
          </cell>
          <cell r="F301">
            <v>401.50000592205095</v>
          </cell>
          <cell r="G301" t="str">
            <v>KN</v>
          </cell>
        </row>
        <row r="303">
          <cell r="B303" t="str">
            <v xml:space="preserve">Ffriction     &gt;   Fwind   , ANCHORAGE NOT REQUIRED TO RESIST SLIDING </v>
          </cell>
        </row>
        <row r="308">
          <cell r="A308">
            <v>7</v>
          </cell>
          <cell r="B308" t="str">
            <v>DESIGN PRESSURE CALCULATION</v>
          </cell>
        </row>
        <row r="310">
          <cell r="A310">
            <v>7.1</v>
          </cell>
          <cell r="B310" t="str">
            <v>DESIGN PRESSURE : (API-650, APPENDIX F, F.4.1))</v>
          </cell>
        </row>
        <row r="312">
          <cell r="B312" t="str">
            <v>DESIGN DATA:</v>
          </cell>
        </row>
        <row r="313">
          <cell r="B313" t="str">
            <v>TANK CAPACITY</v>
          </cell>
          <cell r="E313">
            <v>3830.4359302745679</v>
          </cell>
          <cell r="F313" t="str">
            <v>cu.m.             =</v>
          </cell>
          <cell r="G313">
            <v>24093.442001427033</v>
          </cell>
          <cell r="H313" t="str">
            <v>bbl</v>
          </cell>
        </row>
        <row r="314">
          <cell r="B314" t="str">
            <v>TANK DIA., D</v>
          </cell>
          <cell r="E314">
            <v>18500</v>
          </cell>
          <cell r="F314" t="str">
            <v xml:space="preserve">mm.              =    </v>
          </cell>
          <cell r="G314">
            <v>60.69553805774278</v>
          </cell>
          <cell r="H314" t="str">
            <v>ft.</v>
          </cell>
        </row>
        <row r="315">
          <cell r="B315" t="str">
            <v>TANK HEIGHT</v>
          </cell>
          <cell r="E315">
            <v>15000</v>
          </cell>
          <cell r="F315" t="str">
            <v xml:space="preserve">mm.              =    </v>
          </cell>
          <cell r="G315">
            <v>49.212598425196852</v>
          </cell>
          <cell r="H315" t="str">
            <v>ft.</v>
          </cell>
        </row>
        <row r="316">
          <cell r="B316" t="str">
            <v>ROOF SLOPE ,  h</v>
          </cell>
          <cell r="E316">
            <v>6.2482787221396996E-2</v>
          </cell>
          <cell r="F316" t="str">
            <v>rad.               =</v>
          </cell>
          <cell r="G316">
            <v>3.58</v>
          </cell>
          <cell r="H316" t="str">
            <v xml:space="preserve">deg.          </v>
          </cell>
        </row>
        <row r="317">
          <cell r="B317" t="str">
            <v>ROOF PLATE THK.,th (Corroded)</v>
          </cell>
          <cell r="E317">
            <v>5</v>
          </cell>
          <cell r="F317" t="str">
            <v xml:space="preserve">mm.          =    </v>
          </cell>
          <cell r="G317">
            <v>0.19685039370078741</v>
          </cell>
          <cell r="H317" t="str">
            <v>in.</v>
          </cell>
        </row>
        <row r="318">
          <cell r="B318" t="str">
            <v>AREA OF CURB ANGLE (100x100x 10), AANGLE</v>
          </cell>
          <cell r="E318">
            <v>1920</v>
          </cell>
          <cell r="F318" t="str">
            <v xml:space="preserve">sq.mm.    =    </v>
          </cell>
          <cell r="G318">
            <v>2.9760059520119042</v>
          </cell>
          <cell r="H318" t="str">
            <v>sq.in.</v>
          </cell>
        </row>
        <row r="319">
          <cell r="B319" t="str">
            <v>WEIGHT OF SHELL</v>
          </cell>
          <cell r="E319">
            <v>54773.098030430694</v>
          </cell>
          <cell r="F319" t="str">
            <v>kg.             =</v>
          </cell>
          <cell r="G319">
            <v>120752.77191788751</v>
          </cell>
          <cell r="H319" t="str">
            <v>lb.</v>
          </cell>
        </row>
        <row r="320">
          <cell r="B320" t="str">
            <v>WEIGHT SUPPORTED BY SHELL, W (Excluding Roof Plates)</v>
          </cell>
          <cell r="E320">
            <v>11320</v>
          </cell>
          <cell r="F320" t="str">
            <v>kg.            =</v>
          </cell>
          <cell r="G320">
            <v>24954.94</v>
          </cell>
          <cell r="H320" t="str">
            <v>lb.</v>
          </cell>
        </row>
        <row r="321">
          <cell r="B321" t="str">
            <v>INSIDE RADIUS OF SHELL, Rc</v>
          </cell>
          <cell r="E321">
            <v>9250</v>
          </cell>
          <cell r="F321" t="str">
            <v xml:space="preserve">mm.          =    </v>
          </cell>
          <cell r="G321">
            <v>364.17322834645671</v>
          </cell>
          <cell r="H321" t="str">
            <v>in.</v>
          </cell>
        </row>
        <row r="322">
          <cell r="B322" t="str">
            <v>SHELL PLATE THK ( THICKENED PLATE).,ts (Corroded)</v>
          </cell>
          <cell r="E322">
            <v>8.4</v>
          </cell>
          <cell r="F322" t="str">
            <v xml:space="preserve">mm.          =    </v>
          </cell>
          <cell r="G322">
            <v>0.33070866141732286</v>
          </cell>
          <cell r="H322" t="str">
            <v>in.</v>
          </cell>
        </row>
        <row r="323">
          <cell r="B323" t="str">
            <v>CURB ANGLE WIDTH ABOVE THE SHELL  LA</v>
          </cell>
          <cell r="E323">
            <v>10</v>
          </cell>
          <cell r="F323" t="str">
            <v xml:space="preserve">mm.          =    </v>
          </cell>
          <cell r="G323">
            <v>0.39370078740157483</v>
          </cell>
          <cell r="H323" t="str">
            <v>in.</v>
          </cell>
        </row>
        <row r="324">
          <cell r="B324" t="str">
            <v>REFERENCE STANDARD:</v>
          </cell>
          <cell r="E324" t="str">
            <v>API STANDARD 650, APP. F,  FIGURE F-2 DETAIL-b</v>
          </cell>
        </row>
        <row r="326">
          <cell r="B326" t="str">
            <v>LENGTH OF NORMAL TO ROOF:</v>
          </cell>
        </row>
        <row r="328">
          <cell r="C328" t="str">
            <v xml:space="preserve">R2        </v>
          </cell>
          <cell r="D328" t="str">
            <v>=</v>
          </cell>
          <cell r="E328" t="str">
            <v xml:space="preserve">Rc / Sin h   </v>
          </cell>
        </row>
        <row r="330">
          <cell r="C330" t="str">
            <v xml:space="preserve">R2          </v>
          </cell>
          <cell r="D330" t="str">
            <v>=</v>
          </cell>
          <cell r="E330">
            <v>148137.14261177363</v>
          </cell>
          <cell r="F330" t="str">
            <v>mm</v>
          </cell>
        </row>
        <row r="332">
          <cell r="B332" t="str">
            <v>MAX. WIDTH OF PARTICIPATING ROOF:</v>
          </cell>
        </row>
        <row r="334">
          <cell r="C334" t="str">
            <v>wh   =     0.3 x ( R2 x th )1/2 OR</v>
          </cell>
          <cell r="E334">
            <v>300</v>
          </cell>
          <cell r="F334" t="str">
            <v>mm</v>
          </cell>
          <cell r="G334" t="str">
            <v>WHICHEVER IS LESS</v>
          </cell>
        </row>
        <row r="336">
          <cell r="C336" t="str">
            <v xml:space="preserve">wh         </v>
          </cell>
          <cell r="D336" t="str">
            <v>=</v>
          </cell>
          <cell r="E336">
            <v>258.18929911074576</v>
          </cell>
          <cell r="F336" t="str">
            <v>mm</v>
          </cell>
        </row>
        <row r="338">
          <cell r="B338" t="str">
            <v>MAX. WIDTH OF PARTICIPATING SHELL:</v>
          </cell>
        </row>
        <row r="340">
          <cell r="C340" t="str">
            <v xml:space="preserve">wc     </v>
          </cell>
          <cell r="D340" t="str">
            <v>=</v>
          </cell>
          <cell r="E340" t="str">
            <v xml:space="preserve"> 0.6 x ( Rc x ts )1/2  </v>
          </cell>
        </row>
        <row r="341">
          <cell r="C341" t="str">
            <v xml:space="preserve">wc     </v>
          </cell>
          <cell r="D341" t="str">
            <v>=</v>
          </cell>
          <cell r="E341">
            <v>167.24831837719623</v>
          </cell>
          <cell r="F341" t="str">
            <v>mm</v>
          </cell>
        </row>
        <row r="343">
          <cell r="B343" t="str">
            <v>AREA RESISTING THE COMPRESSIVE FORCE:</v>
          </cell>
        </row>
        <row r="345">
          <cell r="C345" t="str">
            <v xml:space="preserve">A   </v>
          </cell>
          <cell r="D345" t="str">
            <v>=</v>
          </cell>
          <cell r="E345" t="str">
            <v>wh x th + AANGLE + ( wc - LA ) x ts</v>
          </cell>
        </row>
        <row r="347">
          <cell r="C347" t="str">
            <v xml:space="preserve">A  = </v>
          </cell>
          <cell r="E347">
            <v>4531.8323699221773</v>
          </cell>
          <cell r="F347" t="str">
            <v>sq.mm</v>
          </cell>
        </row>
        <row r="350">
          <cell r="B350" t="str">
            <v xml:space="preserve">DESIGN PRESSURE : </v>
          </cell>
        </row>
        <row r="352">
          <cell r="C352" t="str">
            <v xml:space="preserve">              P      </v>
          </cell>
          <cell r="D352" t="str">
            <v>=</v>
          </cell>
          <cell r="E352" t="str">
            <v>( 1.1 x A x TAN h ) / D2  +  0.08 x th</v>
          </cell>
        </row>
        <row r="354">
          <cell r="C354" t="str">
            <v xml:space="preserve">              P      </v>
          </cell>
          <cell r="D354" t="str">
            <v>=</v>
          </cell>
          <cell r="E354">
            <v>1.3112743608197279</v>
          </cell>
          <cell r="F354" t="str">
            <v>kpa</v>
          </cell>
        </row>
        <row r="357">
          <cell r="A357">
            <v>7.2</v>
          </cell>
          <cell r="B357" t="str">
            <v>DESIGN PRESSURE (LIMITED BY UPLIFT): (API-650, APPENDIX F, F.4.2)</v>
          </cell>
        </row>
        <row r="359">
          <cell r="C359" t="str">
            <v xml:space="preserve">PMAX.    </v>
          </cell>
          <cell r="D359" t="str">
            <v>=</v>
          </cell>
          <cell r="E359" t="str">
            <v xml:space="preserve">( 0.00127 x DLS ) / D2  +  0.08 x th  - ( 0.00425 x M ) / D3 </v>
          </cell>
        </row>
        <row r="361">
          <cell r="B361" t="str">
            <v>Pmax      =</v>
          </cell>
          <cell r="C361" t="str">
            <v>MAXIMUM DESIGN PRESSURE</v>
          </cell>
        </row>
        <row r="362">
          <cell r="B362" t="str">
            <v>DLS       =</v>
          </cell>
          <cell r="C362" t="str">
            <v>TOTAL WEIGHT OF THE SHELL &amp; ANY FRAMING (BUT NOT ROOF PLATE) SUPPORTED BY SHELL</v>
          </cell>
        </row>
        <row r="363">
          <cell r="B363" t="str">
            <v xml:space="preserve">M         = </v>
          </cell>
          <cell r="C363" t="str">
            <v>WIND MOMEMNT</v>
          </cell>
        </row>
        <row r="365">
          <cell r="C365" t="str">
            <v>DLS</v>
          </cell>
          <cell r="D365" t="str">
            <v>=</v>
          </cell>
          <cell r="E365">
            <v>648373.29167852516</v>
          </cell>
          <cell r="F365" t="str">
            <v>N</v>
          </cell>
        </row>
        <row r="366">
          <cell r="C366" t="str">
            <v>M</v>
          </cell>
          <cell r="D366" t="str">
            <v>=</v>
          </cell>
          <cell r="E366">
            <v>1907233.3994384378</v>
          </cell>
          <cell r="F366" t="str">
            <v>N.m</v>
          </cell>
        </row>
        <row r="368">
          <cell r="C368" t="str">
            <v xml:space="preserve">PMAX.    </v>
          </cell>
          <cell r="D368" t="str">
            <v>=</v>
          </cell>
          <cell r="E368">
            <v>1.5257439504666794</v>
          </cell>
          <cell r="F368" t="str">
            <v>kPa</v>
          </cell>
        </row>
        <row r="370">
          <cell r="A370">
            <v>7.3</v>
          </cell>
          <cell r="B370" t="str">
            <v>MAXIMUM TANK DESIGN PRESSURE:</v>
          </cell>
        </row>
        <row r="372">
          <cell r="B372" t="str">
            <v xml:space="preserve">THE MAXIMUM DESIGN PRESSURE IS THE LOWER OF THE PRESSURE CALCULATED AT 7.1 &amp; 7.2 </v>
          </cell>
        </row>
        <row r="373">
          <cell r="B373" t="str">
            <v xml:space="preserve">i.e. </v>
          </cell>
          <cell r="C373">
            <v>1.3112743608197279</v>
          </cell>
          <cell r="D373" t="str">
            <v xml:space="preserve"> kPa</v>
          </cell>
        </row>
        <row r="375">
          <cell r="A375">
            <v>8</v>
          </cell>
          <cell r="B375" t="str">
            <v>VENTING CALCULATIONS :</v>
          </cell>
          <cell r="D375" t="str">
            <v>( API 2000)</v>
          </cell>
        </row>
        <row r="377">
          <cell r="A377">
            <v>8.1</v>
          </cell>
          <cell r="B377" t="str">
            <v>ROOF VENT:</v>
          </cell>
        </row>
        <row r="379">
          <cell r="B379" t="str">
            <v xml:space="preserve">TANK DIAMETER             </v>
          </cell>
          <cell r="D379" t="str">
            <v>=</v>
          </cell>
          <cell r="E379">
            <v>18500</v>
          </cell>
          <cell r="F379" t="str">
            <v>mm                =</v>
          </cell>
          <cell r="G379">
            <v>60.69553805774278</v>
          </cell>
          <cell r="H379" t="str">
            <v>ft.</v>
          </cell>
        </row>
        <row r="380">
          <cell r="B380" t="str">
            <v xml:space="preserve">TANK HEIGHT                  </v>
          </cell>
          <cell r="D380" t="str">
            <v>=</v>
          </cell>
          <cell r="E380">
            <v>15000</v>
          </cell>
          <cell r="F380" t="str">
            <v>mm                =</v>
          </cell>
          <cell r="G380">
            <v>49.212598425196852</v>
          </cell>
          <cell r="H380" t="str">
            <v>ft.</v>
          </cell>
        </row>
        <row r="381">
          <cell r="B381" t="str">
            <v xml:space="preserve">TANK CAPACITY, V           </v>
          </cell>
          <cell r="D381" t="str">
            <v>=</v>
          </cell>
          <cell r="E381">
            <v>4032.0378213416507</v>
          </cell>
          <cell r="F381" t="str">
            <v>cu.m.             =</v>
          </cell>
          <cell r="G381">
            <v>25358.728436111011</v>
          </cell>
          <cell r="H381" t="str">
            <v>bbls</v>
          </cell>
        </row>
        <row r="382">
          <cell r="B382" t="str">
            <v xml:space="preserve">MAX. FILLING RATE, RI     </v>
          </cell>
          <cell r="D382" t="str">
            <v>=</v>
          </cell>
          <cell r="E382">
            <v>250</v>
          </cell>
          <cell r="F382" t="str">
            <v>cu.m/hr          =</v>
          </cell>
          <cell r="G382">
            <v>1572.3270440251572</v>
          </cell>
          <cell r="H382" t="str">
            <v xml:space="preserve">bbl/hr       </v>
          </cell>
        </row>
        <row r="383">
          <cell r="B383" t="str">
            <v xml:space="preserve">MAX. EMPTYING RATE (OIL+WATER), </v>
          </cell>
          <cell r="D383" t="str">
            <v>RO                =</v>
          </cell>
          <cell r="E383">
            <v>136</v>
          </cell>
          <cell r="F383" t="str">
            <v>cu.m/hr          =</v>
          </cell>
          <cell r="G383">
            <v>855.3459119496855</v>
          </cell>
          <cell r="H383" t="str">
            <v xml:space="preserve">bbl/hr       </v>
          </cell>
        </row>
        <row r="384">
          <cell r="B384" t="str">
            <v xml:space="preserve">SERVICE                                 </v>
          </cell>
          <cell r="D384" t="str">
            <v>=</v>
          </cell>
          <cell r="E384" t="str">
            <v>HSD</v>
          </cell>
        </row>
        <row r="385">
          <cell r="B385" t="str">
            <v xml:space="preserve">FLASH POINT, T                   </v>
          </cell>
          <cell r="D385" t="str">
            <v xml:space="preserve"> &gt;  100 deg. F</v>
          </cell>
          <cell r="E385" t="str">
            <v>(Flash point was not given in data sheets)</v>
          </cell>
        </row>
        <row r="386">
          <cell r="B386" t="str">
            <v xml:space="preserve">SURFACE AREA, A              </v>
          </cell>
          <cell r="D386" t="str">
            <v>=</v>
          </cell>
          <cell r="E386">
            <v>1141.147806043507</v>
          </cell>
          <cell r="F386" t="str">
            <v>sq.m               =</v>
          </cell>
          <cell r="G386">
            <v>12282.914030559179</v>
          </cell>
          <cell r="H386" t="str">
            <v xml:space="preserve">sq.ft </v>
          </cell>
        </row>
        <row r="387">
          <cell r="B387" t="str">
            <v>(SHELL + ROOF)</v>
          </cell>
        </row>
        <row r="389">
          <cell r="A389" t="str">
            <v>8.1.1</v>
          </cell>
          <cell r="B389" t="str">
            <v>INBREATHING (VACUUM RELIEF) :</v>
          </cell>
          <cell r="E389" t="str">
            <v>API RP 2000 SEC. (4.3.2.1)</v>
          </cell>
        </row>
        <row r="391">
          <cell r="A391" t="str">
            <v>a)</v>
          </cell>
          <cell r="B391" t="str">
            <v>REQUIRED VENTING CAPACITY FOR LIQUID MOVEMENT OUT OF TANK , iQ1 :</v>
          </cell>
        </row>
        <row r="393">
          <cell r="B393" t="str">
            <v>iQ1 SHOULD BE 5.6 cu.ft./hr. FOR EACH 1 bbl/hr OF MAXIMUM EMPTYING RATE:</v>
          </cell>
        </row>
        <row r="395">
          <cell r="B395" t="str">
            <v>THEREFORE            iQ2    =</v>
          </cell>
          <cell r="C395" t="str">
            <v xml:space="preserve">iQ1    </v>
          </cell>
          <cell r="D395" t="str">
            <v>=</v>
          </cell>
          <cell r="E395">
            <v>4789.9371069182389</v>
          </cell>
          <cell r="F395" t="str">
            <v>cu.ft/hr          =</v>
          </cell>
          <cell r="G395">
            <v>135.64086236042135</v>
          </cell>
          <cell r="H395" t="str">
            <v xml:space="preserve">cu.m/hr         </v>
          </cell>
        </row>
        <row r="397">
          <cell r="A397" t="str">
            <v>b)</v>
          </cell>
          <cell r="B397" t="str">
            <v>REQUIRED VENTING CAPACITY FOR THERMAL INBREATHING, iQ2 :</v>
          </cell>
        </row>
        <row r="399">
          <cell r="B399" t="str">
            <v>iQ2 in cu.ft/hr  =</v>
          </cell>
          <cell r="C399">
            <v>1</v>
          </cell>
          <cell r="D399" t="str">
            <v xml:space="preserve"> x V , TANK CAPACITY in bbls.( WHEN TANK CAPACITY &lt; 20000bbl )</v>
          </cell>
        </row>
        <row r="400">
          <cell r="B400" t="str">
            <v>iQ2 in cu.ft/hr  =</v>
          </cell>
          <cell r="C400">
            <v>2</v>
          </cell>
          <cell r="D400" t="str">
            <v xml:space="preserve"> x A ,  SURFACE AREA in sq.ft ( WHEN TANK CAPACITY &gt;= 20000bbl )</v>
          </cell>
        </row>
        <row r="402">
          <cell r="B402" t="str">
            <v>THEREFORE            iQ2    =</v>
          </cell>
          <cell r="C402" t="str">
            <v xml:space="preserve">iQ2  </v>
          </cell>
          <cell r="D402" t="str">
            <v>=</v>
          </cell>
          <cell r="E402">
            <v>24565.828061118358</v>
          </cell>
          <cell r="F402" t="str">
            <v>cu.ft/hr          =</v>
          </cell>
          <cell r="G402">
            <v>695.65216169440805</v>
          </cell>
          <cell r="H402" t="str">
            <v xml:space="preserve">cu.m/hr         </v>
          </cell>
        </row>
        <row r="404">
          <cell r="B404" t="str">
            <v>REQUIRED TOTAL VENTING CAPACITY FOR  INBREATHING, iQt :</v>
          </cell>
        </row>
        <row r="406">
          <cell r="B406" t="str">
            <v>iQt                  =             iQ1   +   iQ2                =</v>
          </cell>
          <cell r="E406">
            <v>29355.765168036596</v>
          </cell>
          <cell r="F406" t="str">
            <v>cu.ft/hr         =</v>
          </cell>
          <cell r="G406">
            <v>831.2930240548294</v>
          </cell>
          <cell r="H406" t="str">
            <v xml:space="preserve">cu.m/hr         </v>
          </cell>
        </row>
        <row r="408">
          <cell r="A408" t="str">
            <v>8.1.2</v>
          </cell>
          <cell r="B408" t="str">
            <v>OUTBREATHING (PRESSURE RELIEF) :</v>
          </cell>
          <cell r="E408" t="str">
            <v>API RP 2000 SEC. (4.3.2.3)</v>
          </cell>
        </row>
        <row r="410">
          <cell r="A410" t="str">
            <v>a)</v>
          </cell>
          <cell r="B410" t="str">
            <v>REQUIRED VENTING CAPACITY FOR LIQUID MOVEMENT INTO TANK , oQ1 :   ( REF. TABLE - 1A )</v>
          </cell>
        </row>
        <row r="412">
          <cell r="B412" t="str">
            <v xml:space="preserve">oQ1   </v>
          </cell>
          <cell r="C412" t="str">
            <v>=</v>
          </cell>
          <cell r="D412">
            <v>6</v>
          </cell>
          <cell r="E412" t="str">
            <v xml:space="preserve"> x RI  in bbls.     ( WHEN FLASH POINT &gt;= 100 deg.F )</v>
          </cell>
        </row>
        <row r="413">
          <cell r="B413" t="str">
            <v xml:space="preserve">oQ1   </v>
          </cell>
          <cell r="C413" t="str">
            <v>=</v>
          </cell>
          <cell r="D413">
            <v>12</v>
          </cell>
          <cell r="E413" t="str">
            <v xml:space="preserve"> x RI  in bbls.     ( WHEN FLASH POINT &lt;  100 deg.F )</v>
          </cell>
        </row>
        <row r="415">
          <cell r="B415" t="str">
            <v>THEREFORE            oQ1     =</v>
          </cell>
          <cell r="C415" t="str">
            <v xml:space="preserve">oQ1    </v>
          </cell>
          <cell r="D415" t="str">
            <v>=</v>
          </cell>
          <cell r="E415">
            <v>9433.9622641509432</v>
          </cell>
          <cell r="F415" t="str">
            <v>cu.ft/hr           =</v>
          </cell>
          <cell r="G415">
            <v>267.14980769515762</v>
          </cell>
          <cell r="H415" t="str">
            <v xml:space="preserve">cu.m/hr         </v>
          </cell>
        </row>
        <row r="417">
          <cell r="A417" t="str">
            <v>b)</v>
          </cell>
          <cell r="B417" t="str">
            <v>REQUIRED VENTING CAPACITY FOR THERMAL OUTBREATHING , oQ2 :  ( REF. TABLE - 2A )</v>
          </cell>
        </row>
        <row r="419">
          <cell r="B419" t="str">
            <v xml:space="preserve">oQ2   </v>
          </cell>
          <cell r="C419" t="str">
            <v>=</v>
          </cell>
          <cell r="D419">
            <v>0.6</v>
          </cell>
          <cell r="E419" t="str">
            <v xml:space="preserve"> x iQ2       ( WHEN FLASH POINT &gt;= 100 deg.F )</v>
          </cell>
        </row>
        <row r="420">
          <cell r="B420" t="str">
            <v xml:space="preserve">oQ2   </v>
          </cell>
          <cell r="C420" t="str">
            <v>=</v>
          </cell>
          <cell r="D420" t="str">
            <v xml:space="preserve"> </v>
          </cell>
          <cell r="E420" t="str">
            <v xml:space="preserve">    iQ2       ( WHEN FLASH POINT &lt;  100 deg.F )</v>
          </cell>
        </row>
        <row r="421">
          <cell r="I421">
            <v>150</v>
          </cell>
        </row>
        <row r="422">
          <cell r="B422" t="str">
            <v>THEREFORE            oQ2     =</v>
          </cell>
          <cell r="C422" t="str">
            <v xml:space="preserve">oQ2  </v>
          </cell>
          <cell r="D422" t="str">
            <v>=</v>
          </cell>
          <cell r="E422">
            <v>14739.496836671016</v>
          </cell>
          <cell r="F422" t="str">
            <v>cu.ft/hr           =</v>
          </cell>
          <cell r="G422">
            <v>417.39129701664484</v>
          </cell>
          <cell r="H422" t="str">
            <v xml:space="preserve">cu.m/hr         </v>
          </cell>
        </row>
        <row r="424">
          <cell r="B424" t="str">
            <v>REQUIRED TOTAL VENTING CAPACITY FOR  OUTBREATHING, oQt :</v>
          </cell>
        </row>
        <row r="426">
          <cell r="B426" t="str">
            <v xml:space="preserve">   oQt        =         oQ1   +    oQ2               =</v>
          </cell>
          <cell r="E426">
            <v>24173.459100821958</v>
          </cell>
          <cell r="F426" t="str">
            <v>cu.ft/hr          =</v>
          </cell>
          <cell r="G426">
            <v>684.5411047118024</v>
          </cell>
          <cell r="H426" t="str">
            <v xml:space="preserve">cu.m/hr         </v>
          </cell>
        </row>
        <row r="428">
          <cell r="A428">
            <v>9.1999999999999993</v>
          </cell>
          <cell r="B428" t="str">
            <v>DESIGN VENTING CAPACITY  :</v>
          </cell>
        </row>
        <row r="430">
          <cell r="C430" t="str">
            <v>Qmax</v>
          </cell>
          <cell r="D430" t="str">
            <v>=</v>
          </cell>
          <cell r="E430">
            <v>29355.765168036596</v>
          </cell>
          <cell r="F430" t="str">
            <v>cu.ft/hr    =</v>
          </cell>
          <cell r="G430">
            <v>831.2930240548294</v>
          </cell>
          <cell r="H430" t="str">
            <v xml:space="preserve">cu.m/hr         </v>
          </cell>
        </row>
        <row r="432">
          <cell r="A432">
            <v>9.3000000000000007</v>
          </cell>
          <cell r="B432" t="str">
            <v>VENTING DEVICE:</v>
          </cell>
          <cell r="H432" t="str">
            <v xml:space="preserve">cu.m/hr         </v>
          </cell>
        </row>
        <row r="434">
          <cell r="B434" t="str">
            <v>VENTING DEVICE TYPE</v>
          </cell>
          <cell r="D434" t="str">
            <v>=</v>
          </cell>
          <cell r="E434" t="str">
            <v>FREE VENT</v>
          </cell>
          <cell r="F434" t="str">
            <v>(GOOZE NECK TYPE)</v>
          </cell>
        </row>
        <row r="435">
          <cell r="B435" t="str">
            <v>VENTING DEVICE SIZE</v>
          </cell>
          <cell r="D435" t="str">
            <v>=</v>
          </cell>
          <cell r="E435">
            <v>6</v>
          </cell>
          <cell r="F435" t="str">
            <v>in.</v>
          </cell>
        </row>
        <row r="437">
          <cell r="B437" t="str">
            <v>FLOW CAPACITY , Qv  AT 1 INCH OF DIFFERENTIAL PRESSURE =</v>
          </cell>
          <cell r="E437">
            <v>49000</v>
          </cell>
          <cell r="F437" t="str">
            <v>cu.ft/hr        =</v>
          </cell>
          <cell r="G437">
            <v>1387.5761011686486</v>
          </cell>
        </row>
        <row r="438">
          <cell r="D438" t="str">
            <v>=</v>
          </cell>
        </row>
        <row r="439">
          <cell r="B439" t="str">
            <v>NO. OF VENT REQUIRED  :</v>
          </cell>
          <cell r="D439" t="str">
            <v>=</v>
          </cell>
          <cell r="E439">
            <v>0.59909724832727751</v>
          </cell>
          <cell r="F439" t="str">
            <v>nos.</v>
          </cell>
        </row>
        <row r="440">
          <cell r="B440" t="str">
            <v xml:space="preserve">NO. OF VENT USED       </v>
          </cell>
          <cell r="D440" t="str">
            <v>=</v>
          </cell>
          <cell r="E440">
            <v>2</v>
          </cell>
          <cell r="F440" t="str">
            <v>no.</v>
          </cell>
        </row>
        <row r="442">
          <cell r="A442">
            <v>8.1999999999999993</v>
          </cell>
          <cell r="B442" t="str">
            <v>VENTING DEVICE:</v>
          </cell>
        </row>
        <row r="444">
          <cell r="A444" t="str">
            <v>8.2.1</v>
          </cell>
          <cell r="B444" t="str">
            <v>VENTING DEVICE TYPE</v>
          </cell>
          <cell r="D444" t="str">
            <v>=</v>
          </cell>
          <cell r="E444" t="str">
            <v xml:space="preserve">VACUUM VALVE (GROTH CORPORATION, 1300A) </v>
          </cell>
        </row>
        <row r="445">
          <cell r="B445" t="str">
            <v>VENTING DEVICE SIZE</v>
          </cell>
          <cell r="D445" t="str">
            <v>=</v>
          </cell>
          <cell r="E445">
            <v>6</v>
          </cell>
          <cell r="F445" t="str">
            <v>in.</v>
          </cell>
        </row>
        <row r="446">
          <cell r="B446" t="str">
            <v>SET VACUUME</v>
          </cell>
          <cell r="D446" t="str">
            <v>=</v>
          </cell>
          <cell r="E446" t="str">
            <v xml:space="preserve"> -25 mm of water</v>
          </cell>
        </row>
        <row r="448">
          <cell r="B448" t="str">
            <v>FLOW CAPACITY AT SET VACUUM                  =</v>
          </cell>
          <cell r="E448">
            <v>37300</v>
          </cell>
          <cell r="F448" t="str">
            <v xml:space="preserve">cu.ft/hr        </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I36"/>
  <sheetViews>
    <sheetView view="pageBreakPreview" topLeftCell="A4" zoomScaleNormal="75" zoomScaleSheetLayoutView="100" workbookViewId="0">
      <selection activeCell="F27" sqref="F27"/>
    </sheetView>
  </sheetViews>
  <sheetFormatPr defaultRowHeight="12.75"/>
  <cols>
    <col min="1" max="1" width="4.7109375" style="8" customWidth="1"/>
    <col min="2" max="2" width="6" style="8" customWidth="1"/>
    <col min="3" max="3" width="9" style="8" customWidth="1"/>
    <col min="4" max="4" width="15" style="8" customWidth="1"/>
    <col min="5" max="5" width="14.140625" style="8" customWidth="1"/>
    <col min="6" max="6" width="6.5703125" style="8" customWidth="1"/>
    <col min="7" max="7" width="9.85546875" style="8" customWidth="1"/>
    <col min="8" max="8" width="16.85546875" style="8" customWidth="1"/>
    <col min="9" max="9" width="17.42578125" style="8" customWidth="1"/>
    <col min="10" max="256" width="9.140625" style="8"/>
    <col min="257" max="257" width="4.7109375" style="8" customWidth="1"/>
    <col min="258" max="258" width="6" style="8" customWidth="1"/>
    <col min="259" max="259" width="9" style="8" customWidth="1"/>
    <col min="260" max="260" width="15" style="8" customWidth="1"/>
    <col min="261" max="261" width="14.140625" style="8" customWidth="1"/>
    <col min="262" max="262" width="6.5703125" style="8" customWidth="1"/>
    <col min="263" max="263" width="9.85546875" style="8" customWidth="1"/>
    <col min="264" max="264" width="16.85546875" style="8" customWidth="1"/>
    <col min="265" max="265" width="17.42578125" style="8" customWidth="1"/>
    <col min="266" max="512" width="9.140625" style="8"/>
    <col min="513" max="513" width="4.7109375" style="8" customWidth="1"/>
    <col min="514" max="514" width="6" style="8" customWidth="1"/>
    <col min="515" max="515" width="9" style="8" customWidth="1"/>
    <col min="516" max="516" width="15" style="8" customWidth="1"/>
    <col min="517" max="517" width="14.140625" style="8" customWidth="1"/>
    <col min="518" max="518" width="6.5703125" style="8" customWidth="1"/>
    <col min="519" max="519" width="9.85546875" style="8" customWidth="1"/>
    <col min="520" max="520" width="16.85546875" style="8" customWidth="1"/>
    <col min="521" max="521" width="17.42578125" style="8" customWidth="1"/>
    <col min="522" max="768" width="9.140625" style="8"/>
    <col min="769" max="769" width="4.7109375" style="8" customWidth="1"/>
    <col min="770" max="770" width="6" style="8" customWidth="1"/>
    <col min="771" max="771" width="9" style="8" customWidth="1"/>
    <col min="772" max="772" width="15" style="8" customWidth="1"/>
    <col min="773" max="773" width="14.140625" style="8" customWidth="1"/>
    <col min="774" max="774" width="6.5703125" style="8" customWidth="1"/>
    <col min="775" max="775" width="9.85546875" style="8" customWidth="1"/>
    <col min="776" max="776" width="16.85546875" style="8" customWidth="1"/>
    <col min="777" max="777" width="17.42578125" style="8" customWidth="1"/>
    <col min="778" max="1024" width="9.140625" style="8"/>
    <col min="1025" max="1025" width="4.7109375" style="8" customWidth="1"/>
    <col min="1026" max="1026" width="6" style="8" customWidth="1"/>
    <col min="1027" max="1027" width="9" style="8" customWidth="1"/>
    <col min="1028" max="1028" width="15" style="8" customWidth="1"/>
    <col min="1029" max="1029" width="14.140625" style="8" customWidth="1"/>
    <col min="1030" max="1030" width="6.5703125" style="8" customWidth="1"/>
    <col min="1031" max="1031" width="9.85546875" style="8" customWidth="1"/>
    <col min="1032" max="1032" width="16.85546875" style="8" customWidth="1"/>
    <col min="1033" max="1033" width="17.42578125" style="8" customWidth="1"/>
    <col min="1034" max="1280" width="9.140625" style="8"/>
    <col min="1281" max="1281" width="4.7109375" style="8" customWidth="1"/>
    <col min="1282" max="1282" width="6" style="8" customWidth="1"/>
    <col min="1283" max="1283" width="9" style="8" customWidth="1"/>
    <col min="1284" max="1284" width="15" style="8" customWidth="1"/>
    <col min="1285" max="1285" width="14.140625" style="8" customWidth="1"/>
    <col min="1286" max="1286" width="6.5703125" style="8" customWidth="1"/>
    <col min="1287" max="1287" width="9.85546875" style="8" customWidth="1"/>
    <col min="1288" max="1288" width="16.85546875" style="8" customWidth="1"/>
    <col min="1289" max="1289" width="17.42578125" style="8" customWidth="1"/>
    <col min="1290" max="1536" width="9.140625" style="8"/>
    <col min="1537" max="1537" width="4.7109375" style="8" customWidth="1"/>
    <col min="1538" max="1538" width="6" style="8" customWidth="1"/>
    <col min="1539" max="1539" width="9" style="8" customWidth="1"/>
    <col min="1540" max="1540" width="15" style="8" customWidth="1"/>
    <col min="1541" max="1541" width="14.140625" style="8" customWidth="1"/>
    <col min="1542" max="1542" width="6.5703125" style="8" customWidth="1"/>
    <col min="1543" max="1543" width="9.85546875" style="8" customWidth="1"/>
    <col min="1544" max="1544" width="16.85546875" style="8" customWidth="1"/>
    <col min="1545" max="1545" width="17.42578125" style="8" customWidth="1"/>
    <col min="1546" max="1792" width="9.140625" style="8"/>
    <col min="1793" max="1793" width="4.7109375" style="8" customWidth="1"/>
    <col min="1794" max="1794" width="6" style="8" customWidth="1"/>
    <col min="1795" max="1795" width="9" style="8" customWidth="1"/>
    <col min="1796" max="1796" width="15" style="8" customWidth="1"/>
    <col min="1797" max="1797" width="14.140625" style="8" customWidth="1"/>
    <col min="1798" max="1798" width="6.5703125" style="8" customWidth="1"/>
    <col min="1799" max="1799" width="9.85546875" style="8" customWidth="1"/>
    <col min="1800" max="1800" width="16.85546875" style="8" customWidth="1"/>
    <col min="1801" max="1801" width="17.42578125" style="8" customWidth="1"/>
    <col min="1802" max="2048" width="9.140625" style="8"/>
    <col min="2049" max="2049" width="4.7109375" style="8" customWidth="1"/>
    <col min="2050" max="2050" width="6" style="8" customWidth="1"/>
    <col min="2051" max="2051" width="9" style="8" customWidth="1"/>
    <col min="2052" max="2052" width="15" style="8" customWidth="1"/>
    <col min="2053" max="2053" width="14.140625" style="8" customWidth="1"/>
    <col min="2054" max="2054" width="6.5703125" style="8" customWidth="1"/>
    <col min="2055" max="2055" width="9.85546875" style="8" customWidth="1"/>
    <col min="2056" max="2056" width="16.85546875" style="8" customWidth="1"/>
    <col min="2057" max="2057" width="17.42578125" style="8" customWidth="1"/>
    <col min="2058" max="2304" width="9.140625" style="8"/>
    <col min="2305" max="2305" width="4.7109375" style="8" customWidth="1"/>
    <col min="2306" max="2306" width="6" style="8" customWidth="1"/>
    <col min="2307" max="2307" width="9" style="8" customWidth="1"/>
    <col min="2308" max="2308" width="15" style="8" customWidth="1"/>
    <col min="2309" max="2309" width="14.140625" style="8" customWidth="1"/>
    <col min="2310" max="2310" width="6.5703125" style="8" customWidth="1"/>
    <col min="2311" max="2311" width="9.85546875" style="8" customWidth="1"/>
    <col min="2312" max="2312" width="16.85546875" style="8" customWidth="1"/>
    <col min="2313" max="2313" width="17.42578125" style="8" customWidth="1"/>
    <col min="2314" max="2560" width="9.140625" style="8"/>
    <col min="2561" max="2561" width="4.7109375" style="8" customWidth="1"/>
    <col min="2562" max="2562" width="6" style="8" customWidth="1"/>
    <col min="2563" max="2563" width="9" style="8" customWidth="1"/>
    <col min="2564" max="2564" width="15" style="8" customWidth="1"/>
    <col min="2565" max="2565" width="14.140625" style="8" customWidth="1"/>
    <col min="2566" max="2566" width="6.5703125" style="8" customWidth="1"/>
    <col min="2567" max="2567" width="9.85546875" style="8" customWidth="1"/>
    <col min="2568" max="2568" width="16.85546875" style="8" customWidth="1"/>
    <col min="2569" max="2569" width="17.42578125" style="8" customWidth="1"/>
    <col min="2570" max="2816" width="9.140625" style="8"/>
    <col min="2817" max="2817" width="4.7109375" style="8" customWidth="1"/>
    <col min="2818" max="2818" width="6" style="8" customWidth="1"/>
    <col min="2819" max="2819" width="9" style="8" customWidth="1"/>
    <col min="2820" max="2820" width="15" style="8" customWidth="1"/>
    <col min="2821" max="2821" width="14.140625" style="8" customWidth="1"/>
    <col min="2822" max="2822" width="6.5703125" style="8" customWidth="1"/>
    <col min="2823" max="2823" width="9.85546875" style="8" customWidth="1"/>
    <col min="2824" max="2824" width="16.85546875" style="8" customWidth="1"/>
    <col min="2825" max="2825" width="17.42578125" style="8" customWidth="1"/>
    <col min="2826" max="3072" width="9.140625" style="8"/>
    <col min="3073" max="3073" width="4.7109375" style="8" customWidth="1"/>
    <col min="3074" max="3074" width="6" style="8" customWidth="1"/>
    <col min="3075" max="3075" width="9" style="8" customWidth="1"/>
    <col min="3076" max="3076" width="15" style="8" customWidth="1"/>
    <col min="3077" max="3077" width="14.140625" style="8" customWidth="1"/>
    <col min="3078" max="3078" width="6.5703125" style="8" customWidth="1"/>
    <col min="3079" max="3079" width="9.85546875" style="8" customWidth="1"/>
    <col min="3080" max="3080" width="16.85546875" style="8" customWidth="1"/>
    <col min="3081" max="3081" width="17.42578125" style="8" customWidth="1"/>
    <col min="3082" max="3328" width="9.140625" style="8"/>
    <col min="3329" max="3329" width="4.7109375" style="8" customWidth="1"/>
    <col min="3330" max="3330" width="6" style="8" customWidth="1"/>
    <col min="3331" max="3331" width="9" style="8" customWidth="1"/>
    <col min="3332" max="3332" width="15" style="8" customWidth="1"/>
    <col min="3333" max="3333" width="14.140625" style="8" customWidth="1"/>
    <col min="3334" max="3334" width="6.5703125" style="8" customWidth="1"/>
    <col min="3335" max="3335" width="9.85546875" style="8" customWidth="1"/>
    <col min="3336" max="3336" width="16.85546875" style="8" customWidth="1"/>
    <col min="3337" max="3337" width="17.42578125" style="8" customWidth="1"/>
    <col min="3338" max="3584" width="9.140625" style="8"/>
    <col min="3585" max="3585" width="4.7109375" style="8" customWidth="1"/>
    <col min="3586" max="3586" width="6" style="8" customWidth="1"/>
    <col min="3587" max="3587" width="9" style="8" customWidth="1"/>
    <col min="3588" max="3588" width="15" style="8" customWidth="1"/>
    <col min="3589" max="3589" width="14.140625" style="8" customWidth="1"/>
    <col min="3590" max="3590" width="6.5703125" style="8" customWidth="1"/>
    <col min="3591" max="3591" width="9.85546875" style="8" customWidth="1"/>
    <col min="3592" max="3592" width="16.85546875" style="8" customWidth="1"/>
    <col min="3593" max="3593" width="17.42578125" style="8" customWidth="1"/>
    <col min="3594" max="3840" width="9.140625" style="8"/>
    <col min="3841" max="3841" width="4.7109375" style="8" customWidth="1"/>
    <col min="3842" max="3842" width="6" style="8" customWidth="1"/>
    <col min="3843" max="3843" width="9" style="8" customWidth="1"/>
    <col min="3844" max="3844" width="15" style="8" customWidth="1"/>
    <col min="3845" max="3845" width="14.140625" style="8" customWidth="1"/>
    <col min="3846" max="3846" width="6.5703125" style="8" customWidth="1"/>
    <col min="3847" max="3847" width="9.85546875" style="8" customWidth="1"/>
    <col min="3848" max="3848" width="16.85546875" style="8" customWidth="1"/>
    <col min="3849" max="3849" width="17.42578125" style="8" customWidth="1"/>
    <col min="3850" max="4096" width="9.140625" style="8"/>
    <col min="4097" max="4097" width="4.7109375" style="8" customWidth="1"/>
    <col min="4098" max="4098" width="6" style="8" customWidth="1"/>
    <col min="4099" max="4099" width="9" style="8" customWidth="1"/>
    <col min="4100" max="4100" width="15" style="8" customWidth="1"/>
    <col min="4101" max="4101" width="14.140625" style="8" customWidth="1"/>
    <col min="4102" max="4102" width="6.5703125" style="8" customWidth="1"/>
    <col min="4103" max="4103" width="9.85546875" style="8" customWidth="1"/>
    <col min="4104" max="4104" width="16.85546875" style="8" customWidth="1"/>
    <col min="4105" max="4105" width="17.42578125" style="8" customWidth="1"/>
    <col min="4106" max="4352" width="9.140625" style="8"/>
    <col min="4353" max="4353" width="4.7109375" style="8" customWidth="1"/>
    <col min="4354" max="4354" width="6" style="8" customWidth="1"/>
    <col min="4355" max="4355" width="9" style="8" customWidth="1"/>
    <col min="4356" max="4356" width="15" style="8" customWidth="1"/>
    <col min="4357" max="4357" width="14.140625" style="8" customWidth="1"/>
    <col min="4358" max="4358" width="6.5703125" style="8" customWidth="1"/>
    <col min="4359" max="4359" width="9.85546875" style="8" customWidth="1"/>
    <col min="4360" max="4360" width="16.85546875" style="8" customWidth="1"/>
    <col min="4361" max="4361" width="17.42578125" style="8" customWidth="1"/>
    <col min="4362" max="4608" width="9.140625" style="8"/>
    <col min="4609" max="4609" width="4.7109375" style="8" customWidth="1"/>
    <col min="4610" max="4610" width="6" style="8" customWidth="1"/>
    <col min="4611" max="4611" width="9" style="8" customWidth="1"/>
    <col min="4612" max="4612" width="15" style="8" customWidth="1"/>
    <col min="4613" max="4613" width="14.140625" style="8" customWidth="1"/>
    <col min="4614" max="4614" width="6.5703125" style="8" customWidth="1"/>
    <col min="4615" max="4615" width="9.85546875" style="8" customWidth="1"/>
    <col min="4616" max="4616" width="16.85546875" style="8" customWidth="1"/>
    <col min="4617" max="4617" width="17.42578125" style="8" customWidth="1"/>
    <col min="4618" max="4864" width="9.140625" style="8"/>
    <col min="4865" max="4865" width="4.7109375" style="8" customWidth="1"/>
    <col min="4866" max="4866" width="6" style="8" customWidth="1"/>
    <col min="4867" max="4867" width="9" style="8" customWidth="1"/>
    <col min="4868" max="4868" width="15" style="8" customWidth="1"/>
    <col min="4869" max="4869" width="14.140625" style="8" customWidth="1"/>
    <col min="4870" max="4870" width="6.5703125" style="8" customWidth="1"/>
    <col min="4871" max="4871" width="9.85546875" style="8" customWidth="1"/>
    <col min="4872" max="4872" width="16.85546875" style="8" customWidth="1"/>
    <col min="4873" max="4873" width="17.42578125" style="8" customWidth="1"/>
    <col min="4874" max="5120" width="9.140625" style="8"/>
    <col min="5121" max="5121" width="4.7109375" style="8" customWidth="1"/>
    <col min="5122" max="5122" width="6" style="8" customWidth="1"/>
    <col min="5123" max="5123" width="9" style="8" customWidth="1"/>
    <col min="5124" max="5124" width="15" style="8" customWidth="1"/>
    <col min="5125" max="5125" width="14.140625" style="8" customWidth="1"/>
    <col min="5126" max="5126" width="6.5703125" style="8" customWidth="1"/>
    <col min="5127" max="5127" width="9.85546875" style="8" customWidth="1"/>
    <col min="5128" max="5128" width="16.85546875" style="8" customWidth="1"/>
    <col min="5129" max="5129" width="17.42578125" style="8" customWidth="1"/>
    <col min="5130" max="5376" width="9.140625" style="8"/>
    <col min="5377" max="5377" width="4.7109375" style="8" customWidth="1"/>
    <col min="5378" max="5378" width="6" style="8" customWidth="1"/>
    <col min="5379" max="5379" width="9" style="8" customWidth="1"/>
    <col min="5380" max="5380" width="15" style="8" customWidth="1"/>
    <col min="5381" max="5381" width="14.140625" style="8" customWidth="1"/>
    <col min="5382" max="5382" width="6.5703125" style="8" customWidth="1"/>
    <col min="5383" max="5383" width="9.85546875" style="8" customWidth="1"/>
    <col min="5384" max="5384" width="16.85546875" style="8" customWidth="1"/>
    <col min="5385" max="5385" width="17.42578125" style="8" customWidth="1"/>
    <col min="5386" max="5632" width="9.140625" style="8"/>
    <col min="5633" max="5633" width="4.7109375" style="8" customWidth="1"/>
    <col min="5634" max="5634" width="6" style="8" customWidth="1"/>
    <col min="5635" max="5635" width="9" style="8" customWidth="1"/>
    <col min="5636" max="5636" width="15" style="8" customWidth="1"/>
    <col min="5637" max="5637" width="14.140625" style="8" customWidth="1"/>
    <col min="5638" max="5638" width="6.5703125" style="8" customWidth="1"/>
    <col min="5639" max="5639" width="9.85546875" style="8" customWidth="1"/>
    <col min="5640" max="5640" width="16.85546875" style="8" customWidth="1"/>
    <col min="5641" max="5641" width="17.42578125" style="8" customWidth="1"/>
    <col min="5642" max="5888" width="9.140625" style="8"/>
    <col min="5889" max="5889" width="4.7109375" style="8" customWidth="1"/>
    <col min="5890" max="5890" width="6" style="8" customWidth="1"/>
    <col min="5891" max="5891" width="9" style="8" customWidth="1"/>
    <col min="5892" max="5892" width="15" style="8" customWidth="1"/>
    <col min="5893" max="5893" width="14.140625" style="8" customWidth="1"/>
    <col min="5894" max="5894" width="6.5703125" style="8" customWidth="1"/>
    <col min="5895" max="5895" width="9.85546875" style="8" customWidth="1"/>
    <col min="5896" max="5896" width="16.85546875" style="8" customWidth="1"/>
    <col min="5897" max="5897" width="17.42578125" style="8" customWidth="1"/>
    <col min="5898" max="6144" width="9.140625" style="8"/>
    <col min="6145" max="6145" width="4.7109375" style="8" customWidth="1"/>
    <col min="6146" max="6146" width="6" style="8" customWidth="1"/>
    <col min="6147" max="6147" width="9" style="8" customWidth="1"/>
    <col min="6148" max="6148" width="15" style="8" customWidth="1"/>
    <col min="6149" max="6149" width="14.140625" style="8" customWidth="1"/>
    <col min="6150" max="6150" width="6.5703125" style="8" customWidth="1"/>
    <col min="6151" max="6151" width="9.85546875" style="8" customWidth="1"/>
    <col min="6152" max="6152" width="16.85546875" style="8" customWidth="1"/>
    <col min="6153" max="6153" width="17.42578125" style="8" customWidth="1"/>
    <col min="6154" max="6400" width="9.140625" style="8"/>
    <col min="6401" max="6401" width="4.7109375" style="8" customWidth="1"/>
    <col min="6402" max="6402" width="6" style="8" customWidth="1"/>
    <col min="6403" max="6403" width="9" style="8" customWidth="1"/>
    <col min="6404" max="6404" width="15" style="8" customWidth="1"/>
    <col min="6405" max="6405" width="14.140625" style="8" customWidth="1"/>
    <col min="6406" max="6406" width="6.5703125" style="8" customWidth="1"/>
    <col min="6407" max="6407" width="9.85546875" style="8" customWidth="1"/>
    <col min="6408" max="6408" width="16.85546875" style="8" customWidth="1"/>
    <col min="6409" max="6409" width="17.42578125" style="8" customWidth="1"/>
    <col min="6410" max="6656" width="9.140625" style="8"/>
    <col min="6657" max="6657" width="4.7109375" style="8" customWidth="1"/>
    <col min="6658" max="6658" width="6" style="8" customWidth="1"/>
    <col min="6659" max="6659" width="9" style="8" customWidth="1"/>
    <col min="6660" max="6660" width="15" style="8" customWidth="1"/>
    <col min="6661" max="6661" width="14.140625" style="8" customWidth="1"/>
    <col min="6662" max="6662" width="6.5703125" style="8" customWidth="1"/>
    <col min="6663" max="6663" width="9.85546875" style="8" customWidth="1"/>
    <col min="6664" max="6664" width="16.85546875" style="8" customWidth="1"/>
    <col min="6665" max="6665" width="17.42578125" style="8" customWidth="1"/>
    <col min="6666" max="6912" width="9.140625" style="8"/>
    <col min="6913" max="6913" width="4.7109375" style="8" customWidth="1"/>
    <col min="6914" max="6914" width="6" style="8" customWidth="1"/>
    <col min="6915" max="6915" width="9" style="8" customWidth="1"/>
    <col min="6916" max="6916" width="15" style="8" customWidth="1"/>
    <col min="6917" max="6917" width="14.140625" style="8" customWidth="1"/>
    <col min="6918" max="6918" width="6.5703125" style="8" customWidth="1"/>
    <col min="6919" max="6919" width="9.85546875" style="8" customWidth="1"/>
    <col min="6920" max="6920" width="16.85546875" style="8" customWidth="1"/>
    <col min="6921" max="6921" width="17.42578125" style="8" customWidth="1"/>
    <col min="6922" max="7168" width="9.140625" style="8"/>
    <col min="7169" max="7169" width="4.7109375" style="8" customWidth="1"/>
    <col min="7170" max="7170" width="6" style="8" customWidth="1"/>
    <col min="7171" max="7171" width="9" style="8" customWidth="1"/>
    <col min="7172" max="7172" width="15" style="8" customWidth="1"/>
    <col min="7173" max="7173" width="14.140625" style="8" customWidth="1"/>
    <col min="7174" max="7174" width="6.5703125" style="8" customWidth="1"/>
    <col min="7175" max="7175" width="9.85546875" style="8" customWidth="1"/>
    <col min="7176" max="7176" width="16.85546875" style="8" customWidth="1"/>
    <col min="7177" max="7177" width="17.42578125" style="8" customWidth="1"/>
    <col min="7178" max="7424" width="9.140625" style="8"/>
    <col min="7425" max="7425" width="4.7109375" style="8" customWidth="1"/>
    <col min="7426" max="7426" width="6" style="8" customWidth="1"/>
    <col min="7427" max="7427" width="9" style="8" customWidth="1"/>
    <col min="7428" max="7428" width="15" style="8" customWidth="1"/>
    <col min="7429" max="7429" width="14.140625" style="8" customWidth="1"/>
    <col min="7430" max="7430" width="6.5703125" style="8" customWidth="1"/>
    <col min="7431" max="7431" width="9.85546875" style="8" customWidth="1"/>
    <col min="7432" max="7432" width="16.85546875" style="8" customWidth="1"/>
    <col min="7433" max="7433" width="17.42578125" style="8" customWidth="1"/>
    <col min="7434" max="7680" width="9.140625" style="8"/>
    <col min="7681" max="7681" width="4.7109375" style="8" customWidth="1"/>
    <col min="7682" max="7682" width="6" style="8" customWidth="1"/>
    <col min="7683" max="7683" width="9" style="8" customWidth="1"/>
    <col min="7684" max="7684" width="15" style="8" customWidth="1"/>
    <col min="7685" max="7685" width="14.140625" style="8" customWidth="1"/>
    <col min="7686" max="7686" width="6.5703125" style="8" customWidth="1"/>
    <col min="7687" max="7687" width="9.85546875" style="8" customWidth="1"/>
    <col min="7688" max="7688" width="16.85546875" style="8" customWidth="1"/>
    <col min="7689" max="7689" width="17.42578125" style="8" customWidth="1"/>
    <col min="7690" max="7936" width="9.140625" style="8"/>
    <col min="7937" max="7937" width="4.7109375" style="8" customWidth="1"/>
    <col min="7938" max="7938" width="6" style="8" customWidth="1"/>
    <col min="7939" max="7939" width="9" style="8" customWidth="1"/>
    <col min="7940" max="7940" width="15" style="8" customWidth="1"/>
    <col min="7941" max="7941" width="14.140625" style="8" customWidth="1"/>
    <col min="7942" max="7942" width="6.5703125" style="8" customWidth="1"/>
    <col min="7943" max="7943" width="9.85546875" style="8" customWidth="1"/>
    <col min="7944" max="7944" width="16.85546875" style="8" customWidth="1"/>
    <col min="7945" max="7945" width="17.42578125" style="8" customWidth="1"/>
    <col min="7946" max="8192" width="9.140625" style="8"/>
    <col min="8193" max="8193" width="4.7109375" style="8" customWidth="1"/>
    <col min="8194" max="8194" width="6" style="8" customWidth="1"/>
    <col min="8195" max="8195" width="9" style="8" customWidth="1"/>
    <col min="8196" max="8196" width="15" style="8" customWidth="1"/>
    <col min="8197" max="8197" width="14.140625" style="8" customWidth="1"/>
    <col min="8198" max="8198" width="6.5703125" style="8" customWidth="1"/>
    <col min="8199" max="8199" width="9.85546875" style="8" customWidth="1"/>
    <col min="8200" max="8200" width="16.85546875" style="8" customWidth="1"/>
    <col min="8201" max="8201" width="17.42578125" style="8" customWidth="1"/>
    <col min="8202" max="8448" width="9.140625" style="8"/>
    <col min="8449" max="8449" width="4.7109375" style="8" customWidth="1"/>
    <col min="8450" max="8450" width="6" style="8" customWidth="1"/>
    <col min="8451" max="8451" width="9" style="8" customWidth="1"/>
    <col min="8452" max="8452" width="15" style="8" customWidth="1"/>
    <col min="8453" max="8453" width="14.140625" style="8" customWidth="1"/>
    <col min="8454" max="8454" width="6.5703125" style="8" customWidth="1"/>
    <col min="8455" max="8455" width="9.85546875" style="8" customWidth="1"/>
    <col min="8456" max="8456" width="16.85546875" style="8" customWidth="1"/>
    <col min="8457" max="8457" width="17.42578125" style="8" customWidth="1"/>
    <col min="8458" max="8704" width="9.140625" style="8"/>
    <col min="8705" max="8705" width="4.7109375" style="8" customWidth="1"/>
    <col min="8706" max="8706" width="6" style="8" customWidth="1"/>
    <col min="8707" max="8707" width="9" style="8" customWidth="1"/>
    <col min="8708" max="8708" width="15" style="8" customWidth="1"/>
    <col min="8709" max="8709" width="14.140625" style="8" customWidth="1"/>
    <col min="8710" max="8710" width="6.5703125" style="8" customWidth="1"/>
    <col min="8711" max="8711" width="9.85546875" style="8" customWidth="1"/>
    <col min="8712" max="8712" width="16.85546875" style="8" customWidth="1"/>
    <col min="8713" max="8713" width="17.42578125" style="8" customWidth="1"/>
    <col min="8714" max="8960" width="9.140625" style="8"/>
    <col min="8961" max="8961" width="4.7109375" style="8" customWidth="1"/>
    <col min="8962" max="8962" width="6" style="8" customWidth="1"/>
    <col min="8963" max="8963" width="9" style="8" customWidth="1"/>
    <col min="8964" max="8964" width="15" style="8" customWidth="1"/>
    <col min="8965" max="8965" width="14.140625" style="8" customWidth="1"/>
    <col min="8966" max="8966" width="6.5703125" style="8" customWidth="1"/>
    <col min="8967" max="8967" width="9.85546875" style="8" customWidth="1"/>
    <col min="8968" max="8968" width="16.85546875" style="8" customWidth="1"/>
    <col min="8969" max="8969" width="17.42578125" style="8" customWidth="1"/>
    <col min="8970" max="9216" width="9.140625" style="8"/>
    <col min="9217" max="9217" width="4.7109375" style="8" customWidth="1"/>
    <col min="9218" max="9218" width="6" style="8" customWidth="1"/>
    <col min="9219" max="9219" width="9" style="8" customWidth="1"/>
    <col min="9220" max="9220" width="15" style="8" customWidth="1"/>
    <col min="9221" max="9221" width="14.140625" style="8" customWidth="1"/>
    <col min="9222" max="9222" width="6.5703125" style="8" customWidth="1"/>
    <col min="9223" max="9223" width="9.85546875" style="8" customWidth="1"/>
    <col min="9224" max="9224" width="16.85546875" style="8" customWidth="1"/>
    <col min="9225" max="9225" width="17.42578125" style="8" customWidth="1"/>
    <col min="9226" max="9472" width="9.140625" style="8"/>
    <col min="9473" max="9473" width="4.7109375" style="8" customWidth="1"/>
    <col min="9474" max="9474" width="6" style="8" customWidth="1"/>
    <col min="9475" max="9475" width="9" style="8" customWidth="1"/>
    <col min="9476" max="9476" width="15" style="8" customWidth="1"/>
    <col min="9477" max="9477" width="14.140625" style="8" customWidth="1"/>
    <col min="9478" max="9478" width="6.5703125" style="8" customWidth="1"/>
    <col min="9479" max="9479" width="9.85546875" style="8" customWidth="1"/>
    <col min="9480" max="9480" width="16.85546875" style="8" customWidth="1"/>
    <col min="9481" max="9481" width="17.42578125" style="8" customWidth="1"/>
    <col min="9482" max="9728" width="9.140625" style="8"/>
    <col min="9729" max="9729" width="4.7109375" style="8" customWidth="1"/>
    <col min="9730" max="9730" width="6" style="8" customWidth="1"/>
    <col min="9731" max="9731" width="9" style="8" customWidth="1"/>
    <col min="9732" max="9732" width="15" style="8" customWidth="1"/>
    <col min="9733" max="9733" width="14.140625" style="8" customWidth="1"/>
    <col min="9734" max="9734" width="6.5703125" style="8" customWidth="1"/>
    <col min="9735" max="9735" width="9.85546875" style="8" customWidth="1"/>
    <col min="9736" max="9736" width="16.85546875" style="8" customWidth="1"/>
    <col min="9737" max="9737" width="17.42578125" style="8" customWidth="1"/>
    <col min="9738" max="9984" width="9.140625" style="8"/>
    <col min="9985" max="9985" width="4.7109375" style="8" customWidth="1"/>
    <col min="9986" max="9986" width="6" style="8" customWidth="1"/>
    <col min="9987" max="9987" width="9" style="8" customWidth="1"/>
    <col min="9988" max="9988" width="15" style="8" customWidth="1"/>
    <col min="9989" max="9989" width="14.140625" style="8" customWidth="1"/>
    <col min="9990" max="9990" width="6.5703125" style="8" customWidth="1"/>
    <col min="9991" max="9991" width="9.85546875" style="8" customWidth="1"/>
    <col min="9992" max="9992" width="16.85546875" style="8" customWidth="1"/>
    <col min="9993" max="9993" width="17.42578125" style="8" customWidth="1"/>
    <col min="9994" max="10240" width="9.140625" style="8"/>
    <col min="10241" max="10241" width="4.7109375" style="8" customWidth="1"/>
    <col min="10242" max="10242" width="6" style="8" customWidth="1"/>
    <col min="10243" max="10243" width="9" style="8" customWidth="1"/>
    <col min="10244" max="10244" width="15" style="8" customWidth="1"/>
    <col min="10245" max="10245" width="14.140625" style="8" customWidth="1"/>
    <col min="10246" max="10246" width="6.5703125" style="8" customWidth="1"/>
    <col min="10247" max="10247" width="9.85546875" style="8" customWidth="1"/>
    <col min="10248" max="10248" width="16.85546875" style="8" customWidth="1"/>
    <col min="10249" max="10249" width="17.42578125" style="8" customWidth="1"/>
    <col min="10250" max="10496" width="9.140625" style="8"/>
    <col min="10497" max="10497" width="4.7109375" style="8" customWidth="1"/>
    <col min="10498" max="10498" width="6" style="8" customWidth="1"/>
    <col min="10499" max="10499" width="9" style="8" customWidth="1"/>
    <col min="10500" max="10500" width="15" style="8" customWidth="1"/>
    <col min="10501" max="10501" width="14.140625" style="8" customWidth="1"/>
    <col min="10502" max="10502" width="6.5703125" style="8" customWidth="1"/>
    <col min="10503" max="10503" width="9.85546875" style="8" customWidth="1"/>
    <col min="10504" max="10504" width="16.85546875" style="8" customWidth="1"/>
    <col min="10505" max="10505" width="17.42578125" style="8" customWidth="1"/>
    <col min="10506" max="10752" width="9.140625" style="8"/>
    <col min="10753" max="10753" width="4.7109375" style="8" customWidth="1"/>
    <col min="10754" max="10754" width="6" style="8" customWidth="1"/>
    <col min="10755" max="10755" width="9" style="8" customWidth="1"/>
    <col min="10756" max="10756" width="15" style="8" customWidth="1"/>
    <col min="10757" max="10757" width="14.140625" style="8" customWidth="1"/>
    <col min="10758" max="10758" width="6.5703125" style="8" customWidth="1"/>
    <col min="10759" max="10759" width="9.85546875" style="8" customWidth="1"/>
    <col min="10760" max="10760" width="16.85546875" style="8" customWidth="1"/>
    <col min="10761" max="10761" width="17.42578125" style="8" customWidth="1"/>
    <col min="10762" max="11008" width="9.140625" style="8"/>
    <col min="11009" max="11009" width="4.7109375" style="8" customWidth="1"/>
    <col min="11010" max="11010" width="6" style="8" customWidth="1"/>
    <col min="11011" max="11011" width="9" style="8" customWidth="1"/>
    <col min="11012" max="11012" width="15" style="8" customWidth="1"/>
    <col min="11013" max="11013" width="14.140625" style="8" customWidth="1"/>
    <col min="11014" max="11014" width="6.5703125" style="8" customWidth="1"/>
    <col min="11015" max="11015" width="9.85546875" style="8" customWidth="1"/>
    <col min="11016" max="11016" width="16.85546875" style="8" customWidth="1"/>
    <col min="11017" max="11017" width="17.42578125" style="8" customWidth="1"/>
    <col min="11018" max="11264" width="9.140625" style="8"/>
    <col min="11265" max="11265" width="4.7109375" style="8" customWidth="1"/>
    <col min="11266" max="11266" width="6" style="8" customWidth="1"/>
    <col min="11267" max="11267" width="9" style="8" customWidth="1"/>
    <col min="11268" max="11268" width="15" style="8" customWidth="1"/>
    <col min="11269" max="11269" width="14.140625" style="8" customWidth="1"/>
    <col min="11270" max="11270" width="6.5703125" style="8" customWidth="1"/>
    <col min="11271" max="11271" width="9.85546875" style="8" customWidth="1"/>
    <col min="11272" max="11272" width="16.85546875" style="8" customWidth="1"/>
    <col min="11273" max="11273" width="17.42578125" style="8" customWidth="1"/>
    <col min="11274" max="11520" width="9.140625" style="8"/>
    <col min="11521" max="11521" width="4.7109375" style="8" customWidth="1"/>
    <col min="11522" max="11522" width="6" style="8" customWidth="1"/>
    <col min="11523" max="11523" width="9" style="8" customWidth="1"/>
    <col min="11524" max="11524" width="15" style="8" customWidth="1"/>
    <col min="11525" max="11525" width="14.140625" style="8" customWidth="1"/>
    <col min="11526" max="11526" width="6.5703125" style="8" customWidth="1"/>
    <col min="11527" max="11527" width="9.85546875" style="8" customWidth="1"/>
    <col min="11528" max="11528" width="16.85546875" style="8" customWidth="1"/>
    <col min="11529" max="11529" width="17.42578125" style="8" customWidth="1"/>
    <col min="11530" max="11776" width="9.140625" style="8"/>
    <col min="11777" max="11777" width="4.7109375" style="8" customWidth="1"/>
    <col min="11778" max="11778" width="6" style="8" customWidth="1"/>
    <col min="11779" max="11779" width="9" style="8" customWidth="1"/>
    <col min="11780" max="11780" width="15" style="8" customWidth="1"/>
    <col min="11781" max="11781" width="14.140625" style="8" customWidth="1"/>
    <col min="11782" max="11782" width="6.5703125" style="8" customWidth="1"/>
    <col min="11783" max="11783" width="9.85546875" style="8" customWidth="1"/>
    <col min="11784" max="11784" width="16.85546875" style="8" customWidth="1"/>
    <col min="11785" max="11785" width="17.42578125" style="8" customWidth="1"/>
    <col min="11786" max="12032" width="9.140625" style="8"/>
    <col min="12033" max="12033" width="4.7109375" style="8" customWidth="1"/>
    <col min="12034" max="12034" width="6" style="8" customWidth="1"/>
    <col min="12035" max="12035" width="9" style="8" customWidth="1"/>
    <col min="12036" max="12036" width="15" style="8" customWidth="1"/>
    <col min="12037" max="12037" width="14.140625" style="8" customWidth="1"/>
    <col min="12038" max="12038" width="6.5703125" style="8" customWidth="1"/>
    <col min="12039" max="12039" width="9.85546875" style="8" customWidth="1"/>
    <col min="12040" max="12040" width="16.85546875" style="8" customWidth="1"/>
    <col min="12041" max="12041" width="17.42578125" style="8" customWidth="1"/>
    <col min="12042" max="12288" width="9.140625" style="8"/>
    <col min="12289" max="12289" width="4.7109375" style="8" customWidth="1"/>
    <col min="12290" max="12290" width="6" style="8" customWidth="1"/>
    <col min="12291" max="12291" width="9" style="8" customWidth="1"/>
    <col min="12292" max="12292" width="15" style="8" customWidth="1"/>
    <col min="12293" max="12293" width="14.140625" style="8" customWidth="1"/>
    <col min="12294" max="12294" width="6.5703125" style="8" customWidth="1"/>
    <col min="12295" max="12295" width="9.85546875" style="8" customWidth="1"/>
    <col min="12296" max="12296" width="16.85546875" style="8" customWidth="1"/>
    <col min="12297" max="12297" width="17.42578125" style="8" customWidth="1"/>
    <col min="12298" max="12544" width="9.140625" style="8"/>
    <col min="12545" max="12545" width="4.7109375" style="8" customWidth="1"/>
    <col min="12546" max="12546" width="6" style="8" customWidth="1"/>
    <col min="12547" max="12547" width="9" style="8" customWidth="1"/>
    <col min="12548" max="12548" width="15" style="8" customWidth="1"/>
    <col min="12549" max="12549" width="14.140625" style="8" customWidth="1"/>
    <col min="12550" max="12550" width="6.5703125" style="8" customWidth="1"/>
    <col min="12551" max="12551" width="9.85546875" style="8" customWidth="1"/>
    <col min="12552" max="12552" width="16.85546875" style="8" customWidth="1"/>
    <col min="12553" max="12553" width="17.42578125" style="8" customWidth="1"/>
    <col min="12554" max="12800" width="9.140625" style="8"/>
    <col min="12801" max="12801" width="4.7109375" style="8" customWidth="1"/>
    <col min="12802" max="12802" width="6" style="8" customWidth="1"/>
    <col min="12803" max="12803" width="9" style="8" customWidth="1"/>
    <col min="12804" max="12804" width="15" style="8" customWidth="1"/>
    <col min="12805" max="12805" width="14.140625" style="8" customWidth="1"/>
    <col min="12806" max="12806" width="6.5703125" style="8" customWidth="1"/>
    <col min="12807" max="12807" width="9.85546875" style="8" customWidth="1"/>
    <col min="12808" max="12808" width="16.85546875" style="8" customWidth="1"/>
    <col min="12809" max="12809" width="17.42578125" style="8" customWidth="1"/>
    <col min="12810" max="13056" width="9.140625" style="8"/>
    <col min="13057" max="13057" width="4.7109375" style="8" customWidth="1"/>
    <col min="13058" max="13058" width="6" style="8" customWidth="1"/>
    <col min="13059" max="13059" width="9" style="8" customWidth="1"/>
    <col min="13060" max="13060" width="15" style="8" customWidth="1"/>
    <col min="13061" max="13061" width="14.140625" style="8" customWidth="1"/>
    <col min="13062" max="13062" width="6.5703125" style="8" customWidth="1"/>
    <col min="13063" max="13063" width="9.85546875" style="8" customWidth="1"/>
    <col min="13064" max="13064" width="16.85546875" style="8" customWidth="1"/>
    <col min="13065" max="13065" width="17.42578125" style="8" customWidth="1"/>
    <col min="13066" max="13312" width="9.140625" style="8"/>
    <col min="13313" max="13313" width="4.7109375" style="8" customWidth="1"/>
    <col min="13314" max="13314" width="6" style="8" customWidth="1"/>
    <col min="13315" max="13315" width="9" style="8" customWidth="1"/>
    <col min="13316" max="13316" width="15" style="8" customWidth="1"/>
    <col min="13317" max="13317" width="14.140625" style="8" customWidth="1"/>
    <col min="13318" max="13318" width="6.5703125" style="8" customWidth="1"/>
    <col min="13319" max="13319" width="9.85546875" style="8" customWidth="1"/>
    <col min="13320" max="13320" width="16.85546875" style="8" customWidth="1"/>
    <col min="13321" max="13321" width="17.42578125" style="8" customWidth="1"/>
    <col min="13322" max="13568" width="9.140625" style="8"/>
    <col min="13569" max="13569" width="4.7109375" style="8" customWidth="1"/>
    <col min="13570" max="13570" width="6" style="8" customWidth="1"/>
    <col min="13571" max="13571" width="9" style="8" customWidth="1"/>
    <col min="13572" max="13572" width="15" style="8" customWidth="1"/>
    <col min="13573" max="13573" width="14.140625" style="8" customWidth="1"/>
    <col min="13574" max="13574" width="6.5703125" style="8" customWidth="1"/>
    <col min="13575" max="13575" width="9.85546875" style="8" customWidth="1"/>
    <col min="13576" max="13576" width="16.85546875" style="8" customWidth="1"/>
    <col min="13577" max="13577" width="17.42578125" style="8" customWidth="1"/>
    <col min="13578" max="13824" width="9.140625" style="8"/>
    <col min="13825" max="13825" width="4.7109375" style="8" customWidth="1"/>
    <col min="13826" max="13826" width="6" style="8" customWidth="1"/>
    <col min="13827" max="13827" width="9" style="8" customWidth="1"/>
    <col min="13828" max="13828" width="15" style="8" customWidth="1"/>
    <col min="13829" max="13829" width="14.140625" style="8" customWidth="1"/>
    <col min="13830" max="13830" width="6.5703125" style="8" customWidth="1"/>
    <col min="13831" max="13831" width="9.85546875" style="8" customWidth="1"/>
    <col min="13832" max="13832" width="16.85546875" style="8" customWidth="1"/>
    <col min="13833" max="13833" width="17.42578125" style="8" customWidth="1"/>
    <col min="13834" max="14080" width="9.140625" style="8"/>
    <col min="14081" max="14081" width="4.7109375" style="8" customWidth="1"/>
    <col min="14082" max="14082" width="6" style="8" customWidth="1"/>
    <col min="14083" max="14083" width="9" style="8" customWidth="1"/>
    <col min="14084" max="14084" width="15" style="8" customWidth="1"/>
    <col min="14085" max="14085" width="14.140625" style="8" customWidth="1"/>
    <col min="14086" max="14086" width="6.5703125" style="8" customWidth="1"/>
    <col min="14087" max="14087" width="9.85546875" style="8" customWidth="1"/>
    <col min="14088" max="14088" width="16.85546875" style="8" customWidth="1"/>
    <col min="14089" max="14089" width="17.42578125" style="8" customWidth="1"/>
    <col min="14090" max="14336" width="9.140625" style="8"/>
    <col min="14337" max="14337" width="4.7109375" style="8" customWidth="1"/>
    <col min="14338" max="14338" width="6" style="8" customWidth="1"/>
    <col min="14339" max="14339" width="9" style="8" customWidth="1"/>
    <col min="14340" max="14340" width="15" style="8" customWidth="1"/>
    <col min="14341" max="14341" width="14.140625" style="8" customWidth="1"/>
    <col min="14342" max="14342" width="6.5703125" style="8" customWidth="1"/>
    <col min="14343" max="14343" width="9.85546875" style="8" customWidth="1"/>
    <col min="14344" max="14344" width="16.85546875" style="8" customWidth="1"/>
    <col min="14345" max="14345" width="17.42578125" style="8" customWidth="1"/>
    <col min="14346" max="14592" width="9.140625" style="8"/>
    <col min="14593" max="14593" width="4.7109375" style="8" customWidth="1"/>
    <col min="14594" max="14594" width="6" style="8" customWidth="1"/>
    <col min="14595" max="14595" width="9" style="8" customWidth="1"/>
    <col min="14596" max="14596" width="15" style="8" customWidth="1"/>
    <col min="14597" max="14597" width="14.140625" style="8" customWidth="1"/>
    <col min="14598" max="14598" width="6.5703125" style="8" customWidth="1"/>
    <col min="14599" max="14599" width="9.85546875" style="8" customWidth="1"/>
    <col min="14600" max="14600" width="16.85546875" style="8" customWidth="1"/>
    <col min="14601" max="14601" width="17.42578125" style="8" customWidth="1"/>
    <col min="14602" max="14848" width="9.140625" style="8"/>
    <col min="14849" max="14849" width="4.7109375" style="8" customWidth="1"/>
    <col min="14850" max="14850" width="6" style="8" customWidth="1"/>
    <col min="14851" max="14851" width="9" style="8" customWidth="1"/>
    <col min="14852" max="14852" width="15" style="8" customWidth="1"/>
    <col min="14853" max="14853" width="14.140625" style="8" customWidth="1"/>
    <col min="14854" max="14854" width="6.5703125" style="8" customWidth="1"/>
    <col min="14855" max="14855" width="9.85546875" style="8" customWidth="1"/>
    <col min="14856" max="14856" width="16.85546875" style="8" customWidth="1"/>
    <col min="14857" max="14857" width="17.42578125" style="8" customWidth="1"/>
    <col min="14858" max="15104" width="9.140625" style="8"/>
    <col min="15105" max="15105" width="4.7109375" style="8" customWidth="1"/>
    <col min="15106" max="15106" width="6" style="8" customWidth="1"/>
    <col min="15107" max="15107" width="9" style="8" customWidth="1"/>
    <col min="15108" max="15108" width="15" style="8" customWidth="1"/>
    <col min="15109" max="15109" width="14.140625" style="8" customWidth="1"/>
    <col min="15110" max="15110" width="6.5703125" style="8" customWidth="1"/>
    <col min="15111" max="15111" width="9.85546875" style="8" customWidth="1"/>
    <col min="15112" max="15112" width="16.85546875" style="8" customWidth="1"/>
    <col min="15113" max="15113" width="17.42578125" style="8" customWidth="1"/>
    <col min="15114" max="15360" width="9.140625" style="8"/>
    <col min="15361" max="15361" width="4.7109375" style="8" customWidth="1"/>
    <col min="15362" max="15362" width="6" style="8" customWidth="1"/>
    <col min="15363" max="15363" width="9" style="8" customWidth="1"/>
    <col min="15364" max="15364" width="15" style="8" customWidth="1"/>
    <col min="15365" max="15365" width="14.140625" style="8" customWidth="1"/>
    <col min="15366" max="15366" width="6.5703125" style="8" customWidth="1"/>
    <col min="15367" max="15367" width="9.85546875" style="8" customWidth="1"/>
    <col min="15368" max="15368" width="16.85546875" style="8" customWidth="1"/>
    <col min="15369" max="15369" width="17.42578125" style="8" customWidth="1"/>
    <col min="15370" max="15616" width="9.140625" style="8"/>
    <col min="15617" max="15617" width="4.7109375" style="8" customWidth="1"/>
    <col min="15618" max="15618" width="6" style="8" customWidth="1"/>
    <col min="15619" max="15619" width="9" style="8" customWidth="1"/>
    <col min="15620" max="15620" width="15" style="8" customWidth="1"/>
    <col min="15621" max="15621" width="14.140625" style="8" customWidth="1"/>
    <col min="15622" max="15622" width="6.5703125" style="8" customWidth="1"/>
    <col min="15623" max="15623" width="9.85546875" style="8" customWidth="1"/>
    <col min="15624" max="15624" width="16.85546875" style="8" customWidth="1"/>
    <col min="15625" max="15625" width="17.42578125" style="8" customWidth="1"/>
    <col min="15626" max="15872" width="9.140625" style="8"/>
    <col min="15873" max="15873" width="4.7109375" style="8" customWidth="1"/>
    <col min="15874" max="15874" width="6" style="8" customWidth="1"/>
    <col min="15875" max="15875" width="9" style="8" customWidth="1"/>
    <col min="15876" max="15876" width="15" style="8" customWidth="1"/>
    <col min="15877" max="15877" width="14.140625" style="8" customWidth="1"/>
    <col min="15878" max="15878" width="6.5703125" style="8" customWidth="1"/>
    <col min="15879" max="15879" width="9.85546875" style="8" customWidth="1"/>
    <col min="15880" max="15880" width="16.85546875" style="8" customWidth="1"/>
    <col min="15881" max="15881" width="17.42578125" style="8" customWidth="1"/>
    <col min="15882" max="16128" width="9.140625" style="8"/>
    <col min="16129" max="16129" width="4.7109375" style="8" customWidth="1"/>
    <col min="16130" max="16130" width="6" style="8" customWidth="1"/>
    <col min="16131" max="16131" width="9" style="8" customWidth="1"/>
    <col min="16132" max="16132" width="15" style="8" customWidth="1"/>
    <col min="16133" max="16133" width="14.140625" style="8" customWidth="1"/>
    <col min="16134" max="16134" width="6.5703125" style="8" customWidth="1"/>
    <col min="16135" max="16135" width="9.85546875" style="8" customWidth="1"/>
    <col min="16136" max="16136" width="16.85546875" style="8" customWidth="1"/>
    <col min="16137" max="16137" width="17.42578125" style="8" customWidth="1"/>
    <col min="16138" max="16384" width="9.140625" style="8"/>
  </cols>
  <sheetData>
    <row r="1" spans="2:9" ht="23.25" customHeight="1">
      <c r="B1" s="4"/>
      <c r="C1" s="5"/>
      <c r="D1" s="141" t="s">
        <v>87</v>
      </c>
      <c r="E1" s="141"/>
      <c r="F1" s="141"/>
      <c r="G1" s="142"/>
      <c r="H1" s="6" t="s">
        <v>1</v>
      </c>
      <c r="I1" s="7" t="s">
        <v>86</v>
      </c>
    </row>
    <row r="2" spans="2:9" ht="23.25" customHeight="1">
      <c r="B2" s="9"/>
      <c r="C2" s="10"/>
      <c r="D2" s="143"/>
      <c r="E2" s="143"/>
      <c r="F2" s="143"/>
      <c r="G2" s="144"/>
      <c r="H2" s="11" t="s">
        <v>2</v>
      </c>
      <c r="I2" s="12">
        <v>0</v>
      </c>
    </row>
    <row r="3" spans="2:9" ht="23.25" customHeight="1">
      <c r="B3" s="9"/>
      <c r="C3" s="10"/>
      <c r="D3" s="143"/>
      <c r="E3" s="143"/>
      <c r="F3" s="143"/>
      <c r="G3" s="144"/>
      <c r="H3" s="11" t="s">
        <v>3</v>
      </c>
      <c r="I3" s="13">
        <v>43255</v>
      </c>
    </row>
    <row r="4" spans="2:9" ht="28.5" customHeight="1" thickBot="1">
      <c r="B4" s="14"/>
      <c r="C4" s="15"/>
      <c r="D4" s="145"/>
      <c r="E4" s="145"/>
      <c r="F4" s="145"/>
      <c r="G4" s="146"/>
      <c r="H4" s="16" t="s">
        <v>4</v>
      </c>
      <c r="I4" s="17">
        <v>6</v>
      </c>
    </row>
    <row r="5" spans="2:9" ht="20.25">
      <c r="B5" s="10"/>
      <c r="C5" s="10"/>
      <c r="D5" s="18"/>
      <c r="E5" s="18"/>
      <c r="F5" s="18"/>
      <c r="G5" s="18"/>
      <c r="H5" s="19"/>
      <c r="I5" s="20"/>
    </row>
    <row r="6" spans="2:9" ht="20.25">
      <c r="B6" s="10"/>
      <c r="C6" s="10"/>
      <c r="D6" s="18"/>
      <c r="E6" s="18"/>
      <c r="F6" s="18"/>
      <c r="G6" s="18"/>
      <c r="H6" s="19"/>
      <c r="I6" s="20"/>
    </row>
    <row r="7" spans="2:9" s="21" customFormat="1" ht="25.5"/>
    <row r="8" spans="2:9" s="21" customFormat="1" ht="25.5"/>
    <row r="9" spans="2:9" s="21" customFormat="1" ht="25.5"/>
    <row r="10" spans="2:9" s="21" customFormat="1" ht="25.5"/>
    <row r="11" spans="2:9" s="21" customFormat="1" ht="25.5"/>
    <row r="12" spans="2:9" s="21" customFormat="1" ht="25.5">
      <c r="B12" s="147" t="s">
        <v>16</v>
      </c>
      <c r="C12" s="147"/>
      <c r="D12" s="147"/>
      <c r="E12" s="147"/>
      <c r="F12" s="147"/>
      <c r="G12" s="147"/>
      <c r="H12" s="147"/>
      <c r="I12" s="147"/>
    </row>
    <row r="13" spans="2:9" s="21" customFormat="1" ht="25.5"/>
    <row r="14" spans="2:9" s="21" customFormat="1" ht="25.5"/>
    <row r="15" spans="2:9" s="21" customFormat="1" ht="25.5">
      <c r="C15" s="22"/>
    </row>
    <row r="16" spans="2:9" s="23" customFormat="1" ht="20.25" customHeight="1">
      <c r="B16" s="148" t="s">
        <v>88</v>
      </c>
      <c r="C16" s="148"/>
      <c r="D16" s="148"/>
      <c r="E16" s="148"/>
      <c r="F16" s="148"/>
      <c r="G16" s="148"/>
      <c r="H16" s="148"/>
      <c r="I16" s="148"/>
    </row>
    <row r="17" spans="1:9" s="21" customFormat="1" ht="26.25" customHeight="1">
      <c r="B17" s="148"/>
      <c r="C17" s="148"/>
      <c r="D17" s="148"/>
      <c r="E17" s="148"/>
      <c r="F17" s="148"/>
      <c r="G17" s="148"/>
      <c r="H17" s="148"/>
      <c r="I17" s="148"/>
    </row>
    <row r="18" spans="1:9" s="21" customFormat="1" ht="26.25">
      <c r="B18" s="24"/>
      <c r="C18" s="24"/>
      <c r="D18" s="24"/>
      <c r="E18" s="24"/>
      <c r="F18" s="24"/>
      <c r="G18" s="24"/>
      <c r="H18" s="24"/>
      <c r="I18" s="24"/>
    </row>
    <row r="19" spans="1:9" s="21" customFormat="1" ht="26.25">
      <c r="B19" s="24"/>
      <c r="C19" s="24"/>
      <c r="D19" s="24"/>
      <c r="E19" s="24"/>
      <c r="F19" s="24"/>
      <c r="G19" s="24"/>
      <c r="H19" s="24"/>
      <c r="I19" s="24"/>
    </row>
    <row r="20" spans="1:9" s="21" customFormat="1" ht="26.25">
      <c r="B20" s="24"/>
      <c r="C20" s="24"/>
      <c r="D20" s="24"/>
      <c r="E20" s="24"/>
      <c r="F20" s="24"/>
      <c r="G20" s="24"/>
      <c r="H20" s="24"/>
      <c r="I20" s="24"/>
    </row>
    <row r="21" spans="1:9" s="23" customFormat="1" ht="26.25" customHeight="1">
      <c r="A21" s="25"/>
      <c r="B21" s="157" t="s">
        <v>9</v>
      </c>
      <c r="C21" s="157"/>
      <c r="D21" s="157"/>
      <c r="E21" s="157"/>
      <c r="F21" s="157"/>
      <c r="G21" s="157"/>
      <c r="H21" s="157"/>
      <c r="I21" s="157"/>
    </row>
    <row r="22" spans="1:9" s="21" customFormat="1" ht="25.5">
      <c r="B22" s="157"/>
      <c r="C22" s="157"/>
      <c r="D22" s="157"/>
      <c r="E22" s="157"/>
      <c r="F22" s="157"/>
      <c r="G22" s="157"/>
      <c r="H22" s="157"/>
      <c r="I22" s="157"/>
    </row>
    <row r="23" spans="1:9" s="26" customFormat="1" ht="20.25"/>
    <row r="24" spans="1:9" s="26" customFormat="1" ht="20.25"/>
    <row r="25" spans="1:9" s="26" customFormat="1" ht="20.25"/>
    <row r="26" spans="1:9" s="26" customFormat="1" ht="20.25"/>
    <row r="27" spans="1:9" s="26" customFormat="1" ht="20.25"/>
    <row r="28" spans="1:9" s="26" customFormat="1" ht="20.25"/>
    <row r="29" spans="1:9" s="26" customFormat="1" ht="21" thickBot="1"/>
    <row r="30" spans="1:9" s="27" customFormat="1" ht="21" customHeight="1">
      <c r="B30" s="28"/>
      <c r="C30" s="29"/>
      <c r="D30" s="149"/>
      <c r="E30" s="149"/>
      <c r="F30" s="150"/>
      <c r="G30" s="151"/>
      <c r="H30" s="29"/>
      <c r="I30" s="30"/>
    </row>
    <row r="31" spans="1:9" s="27" customFormat="1" ht="21" customHeight="1">
      <c r="B31" s="31"/>
      <c r="C31" s="32"/>
      <c r="D31" s="152"/>
      <c r="E31" s="153"/>
      <c r="F31" s="152"/>
      <c r="G31" s="153"/>
      <c r="H31" s="33"/>
      <c r="I31" s="34"/>
    </row>
    <row r="32" spans="1:9" s="27" customFormat="1" ht="21" customHeight="1">
      <c r="B32" s="31"/>
      <c r="C32" s="32"/>
      <c r="D32" s="152"/>
      <c r="E32" s="153"/>
      <c r="F32" s="152"/>
      <c r="G32" s="153"/>
      <c r="H32" s="33"/>
      <c r="I32" s="34"/>
    </row>
    <row r="33" spans="2:9" s="27" customFormat="1" ht="21" customHeight="1">
      <c r="B33" s="31"/>
      <c r="C33" s="35"/>
      <c r="D33" s="152"/>
      <c r="E33" s="153"/>
      <c r="F33" s="152"/>
      <c r="G33" s="153"/>
      <c r="H33" s="33"/>
      <c r="I33" s="34"/>
    </row>
    <row r="34" spans="2:9" s="27" customFormat="1" ht="21" customHeight="1" thickBot="1">
      <c r="B34" s="36">
        <v>0</v>
      </c>
      <c r="C34" s="35">
        <v>43255</v>
      </c>
      <c r="D34" s="152" t="s">
        <v>118</v>
      </c>
      <c r="E34" s="153"/>
      <c r="F34" s="152" t="s">
        <v>89</v>
      </c>
      <c r="G34" s="153"/>
      <c r="H34" s="33" t="s">
        <v>7</v>
      </c>
      <c r="I34" s="34" t="s">
        <v>90</v>
      </c>
    </row>
    <row r="35" spans="2:9" ht="27" customHeight="1" thickBot="1">
      <c r="B35" s="37" t="s">
        <v>5</v>
      </c>
      <c r="C35" s="38" t="s">
        <v>3</v>
      </c>
      <c r="D35" s="154" t="s">
        <v>6</v>
      </c>
      <c r="E35" s="154"/>
      <c r="F35" s="155" t="s">
        <v>17</v>
      </c>
      <c r="G35" s="156"/>
      <c r="H35" s="38" t="s">
        <v>18</v>
      </c>
      <c r="I35" s="39" t="s">
        <v>19</v>
      </c>
    </row>
    <row r="36" spans="2:9" ht="15.75" customHeight="1"/>
  </sheetData>
  <sheetProtection password="D519" sheet="1" objects="1" scenarios="1" selectLockedCells="1"/>
  <mergeCells count="16">
    <mergeCell ref="D34:E34"/>
    <mergeCell ref="F34:G34"/>
    <mergeCell ref="D35:E35"/>
    <mergeCell ref="F35:G35"/>
    <mergeCell ref="B21:I22"/>
    <mergeCell ref="D31:E31"/>
    <mergeCell ref="F31:G31"/>
    <mergeCell ref="D32:E32"/>
    <mergeCell ref="F32:G32"/>
    <mergeCell ref="D33:E33"/>
    <mergeCell ref="F33:G33"/>
    <mergeCell ref="D1:G4"/>
    <mergeCell ref="B12:I12"/>
    <mergeCell ref="B16:I17"/>
    <mergeCell ref="D30:E30"/>
    <mergeCell ref="F30:G30"/>
  </mergeCells>
  <printOptions horizontalCentered="1"/>
  <pageMargins left="0" right="0.5" top="0.5" bottom="0" header="0.25" footer="0"/>
  <pageSetup scale="93" orientation="portrait" r:id="rId1"/>
  <headerFooter alignWithMargins="0"/>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dimension ref="A1:U103"/>
  <sheetViews>
    <sheetView showGridLines="0" showZeros="0" tabSelected="1" view="pageBreakPreview" topLeftCell="A10" zoomScale="70" zoomScaleNormal="70" zoomScaleSheetLayoutView="70" workbookViewId="0">
      <selection activeCell="G11" sqref="G11"/>
    </sheetView>
  </sheetViews>
  <sheetFormatPr defaultRowHeight="12.75"/>
  <cols>
    <col min="1" max="1" width="8.7109375" style="127" customWidth="1"/>
    <col min="2" max="2" width="69.7109375" style="128" customWidth="1"/>
    <col min="3" max="3" width="11.5703125" style="129" customWidth="1"/>
    <col min="4" max="4" width="9" style="126" customWidth="1"/>
    <col min="5" max="9" width="17.7109375" style="126" customWidth="1"/>
    <col min="10" max="10" width="24.7109375" style="126" customWidth="1"/>
    <col min="11" max="11" width="14.5703125" style="126" customWidth="1"/>
    <col min="12" max="12" width="22" style="126" customWidth="1"/>
    <col min="13" max="13" width="22.42578125" style="126" customWidth="1"/>
    <col min="14" max="15" width="22.85546875" style="126" customWidth="1"/>
    <col min="16" max="16" width="26.5703125" style="47" customWidth="1"/>
    <col min="17" max="16384" width="9.140625" style="47"/>
  </cols>
  <sheetData>
    <row r="1" spans="1:21" ht="24.95" customHeight="1">
      <c r="A1" s="158" t="s">
        <v>16</v>
      </c>
      <c r="B1" s="158"/>
      <c r="C1" s="158"/>
      <c r="D1" s="158"/>
      <c r="E1" s="158"/>
      <c r="F1" s="158"/>
      <c r="G1" s="158"/>
      <c r="H1" s="158"/>
      <c r="I1" s="158"/>
      <c r="J1" s="158"/>
      <c r="K1" s="158"/>
      <c r="L1" s="158"/>
      <c r="M1" s="158"/>
      <c r="N1" s="158"/>
      <c r="O1" s="158"/>
      <c r="P1" s="158"/>
      <c r="Q1" s="45"/>
      <c r="R1" s="46"/>
      <c r="S1" s="46"/>
      <c r="T1" s="46"/>
      <c r="U1" s="46"/>
    </row>
    <row r="2" spans="1:21" ht="24.95" customHeight="1">
      <c r="A2" s="158" t="s">
        <v>88</v>
      </c>
      <c r="B2" s="158"/>
      <c r="C2" s="158"/>
      <c r="D2" s="158"/>
      <c r="E2" s="158"/>
      <c r="F2" s="158"/>
      <c r="G2" s="158"/>
      <c r="H2" s="158"/>
      <c r="I2" s="158"/>
      <c r="J2" s="158"/>
      <c r="K2" s="158"/>
      <c r="L2" s="158"/>
      <c r="M2" s="158"/>
      <c r="N2" s="158"/>
      <c r="O2" s="158"/>
      <c r="P2" s="158"/>
      <c r="Q2" s="45"/>
      <c r="R2" s="46"/>
      <c r="S2" s="46"/>
      <c r="T2" s="46"/>
      <c r="U2" s="46"/>
    </row>
    <row r="3" spans="1:21" ht="24.95" customHeight="1">
      <c r="A3" s="158" t="s">
        <v>91</v>
      </c>
      <c r="B3" s="158"/>
      <c r="C3" s="158"/>
      <c r="D3" s="158"/>
      <c r="E3" s="158"/>
      <c r="F3" s="158"/>
      <c r="G3" s="158"/>
      <c r="H3" s="158"/>
      <c r="I3" s="158"/>
      <c r="J3" s="158"/>
      <c r="K3" s="158"/>
      <c r="L3" s="158"/>
      <c r="M3" s="158"/>
      <c r="N3" s="158"/>
      <c r="O3" s="158"/>
      <c r="P3" s="158"/>
      <c r="Q3" s="45"/>
      <c r="R3" s="46"/>
      <c r="S3" s="46"/>
      <c r="T3" s="46"/>
      <c r="U3" s="46"/>
    </row>
    <row r="4" spans="1:21" ht="13.5" thickBot="1">
      <c r="A4" s="48"/>
      <c r="B4" s="48"/>
      <c r="C4" s="49"/>
      <c r="D4" s="50"/>
      <c r="E4" s="50"/>
      <c r="F4" s="50"/>
      <c r="G4" s="50"/>
      <c r="H4" s="50"/>
      <c r="I4" s="50"/>
      <c r="J4" s="50"/>
      <c r="K4" s="50"/>
      <c r="L4" s="50"/>
      <c r="M4" s="50"/>
      <c r="N4" s="50"/>
      <c r="O4" s="50"/>
      <c r="P4" s="51"/>
    </row>
    <row r="5" spans="1:21" ht="34.5" customHeight="1" thickBot="1">
      <c r="A5" s="160" t="s">
        <v>51</v>
      </c>
      <c r="B5" s="159" t="s">
        <v>0</v>
      </c>
      <c r="C5" s="159" t="s">
        <v>26</v>
      </c>
      <c r="D5" s="161" t="s">
        <v>52</v>
      </c>
      <c r="E5" s="163" t="s">
        <v>109</v>
      </c>
      <c r="F5" s="164"/>
      <c r="G5" s="164"/>
      <c r="H5" s="164"/>
      <c r="I5" s="164"/>
      <c r="J5" s="165"/>
      <c r="K5" s="163" t="s">
        <v>110</v>
      </c>
      <c r="L5" s="164"/>
      <c r="M5" s="164"/>
      <c r="N5" s="165"/>
      <c r="O5" s="166" t="s">
        <v>111</v>
      </c>
      <c r="P5" s="159" t="s">
        <v>59</v>
      </c>
    </row>
    <row r="6" spans="1:21" ht="72" customHeight="1" thickBot="1">
      <c r="A6" s="160"/>
      <c r="B6" s="159"/>
      <c r="C6" s="159"/>
      <c r="D6" s="162"/>
      <c r="E6" s="40" t="s">
        <v>94</v>
      </c>
      <c r="F6" s="40" t="s">
        <v>95</v>
      </c>
      <c r="G6" s="40" t="s">
        <v>99</v>
      </c>
      <c r="H6" s="40" t="s">
        <v>100</v>
      </c>
      <c r="I6" s="40" t="s">
        <v>101</v>
      </c>
      <c r="J6" s="40" t="s">
        <v>102</v>
      </c>
      <c r="K6" s="40" t="s">
        <v>96</v>
      </c>
      <c r="L6" s="40" t="s">
        <v>97</v>
      </c>
      <c r="M6" s="41" t="s">
        <v>108</v>
      </c>
      <c r="N6" s="40" t="s">
        <v>112</v>
      </c>
      <c r="O6" s="167"/>
      <c r="P6" s="159"/>
    </row>
    <row r="7" spans="1:21" ht="33" customHeight="1" thickBot="1">
      <c r="A7" s="160"/>
      <c r="B7" s="159"/>
      <c r="C7" s="159"/>
      <c r="D7" s="162"/>
      <c r="E7" s="42"/>
      <c r="F7" s="42" t="s">
        <v>14</v>
      </c>
      <c r="G7" s="42" t="s">
        <v>57</v>
      </c>
      <c r="H7" s="42" t="s">
        <v>103</v>
      </c>
      <c r="I7" s="42" t="s">
        <v>58</v>
      </c>
      <c r="J7" s="42" t="s">
        <v>104</v>
      </c>
      <c r="K7" s="42"/>
      <c r="L7" s="42" t="s">
        <v>105</v>
      </c>
      <c r="M7" s="42" t="s">
        <v>106</v>
      </c>
      <c r="N7" s="42" t="s">
        <v>107</v>
      </c>
      <c r="O7" s="42" t="s">
        <v>113</v>
      </c>
      <c r="P7" s="159"/>
    </row>
    <row r="8" spans="1:21" s="57" customFormat="1" ht="18" customHeight="1">
      <c r="A8" s="52">
        <v>1</v>
      </c>
      <c r="B8" s="53" t="s">
        <v>15</v>
      </c>
      <c r="C8" s="54"/>
      <c r="D8" s="55"/>
      <c r="E8" s="130"/>
      <c r="F8" s="55"/>
      <c r="G8" s="130"/>
      <c r="H8" s="55"/>
      <c r="I8" s="130"/>
      <c r="J8" s="55"/>
      <c r="K8" s="130"/>
      <c r="L8" s="55"/>
      <c r="M8" s="130"/>
      <c r="N8" s="55"/>
      <c r="O8" s="55"/>
      <c r="P8" s="56"/>
    </row>
    <row r="9" spans="1:21" ht="19.5" customHeight="1">
      <c r="A9" s="58"/>
      <c r="B9" s="59"/>
      <c r="C9" s="60"/>
      <c r="D9" s="60"/>
      <c r="E9" s="131"/>
      <c r="F9" s="60"/>
      <c r="G9" s="131"/>
      <c r="H9" s="60"/>
      <c r="I9" s="131"/>
      <c r="J9" s="60"/>
      <c r="K9" s="131"/>
      <c r="L9" s="60"/>
      <c r="M9" s="131"/>
      <c r="N9" s="60"/>
      <c r="O9" s="60"/>
      <c r="P9" s="61"/>
    </row>
    <row r="10" spans="1:21" s="64" customFormat="1" ht="139.5" customHeight="1">
      <c r="A10" s="58">
        <v>1.1000000000000001</v>
      </c>
      <c r="B10" s="62" t="s">
        <v>67</v>
      </c>
      <c r="C10" s="60"/>
      <c r="D10" s="60"/>
      <c r="E10" s="131"/>
      <c r="F10" s="60"/>
      <c r="G10" s="131"/>
      <c r="H10" s="60"/>
      <c r="I10" s="131"/>
      <c r="J10" s="60"/>
      <c r="K10" s="131"/>
      <c r="L10" s="60"/>
      <c r="M10" s="131"/>
      <c r="N10" s="60"/>
      <c r="O10" s="60"/>
      <c r="P10" s="63" t="s">
        <v>81</v>
      </c>
    </row>
    <row r="11" spans="1:21" s="64" customFormat="1" ht="25.5" customHeight="1">
      <c r="A11" s="58" t="s">
        <v>27</v>
      </c>
      <c r="B11" s="62" t="s">
        <v>31</v>
      </c>
      <c r="C11" s="60">
        <v>3</v>
      </c>
      <c r="D11" s="60" t="s">
        <v>30</v>
      </c>
      <c r="E11" s="131"/>
      <c r="F11" s="60">
        <f>E11*C11</f>
        <v>0</v>
      </c>
      <c r="G11" s="131"/>
      <c r="H11" s="60">
        <f>F11+G11</f>
        <v>0</v>
      </c>
      <c r="I11" s="131"/>
      <c r="J11" s="60">
        <f>H11+I11</f>
        <v>0</v>
      </c>
      <c r="K11" s="131"/>
      <c r="L11" s="60">
        <f>K11*C11</f>
        <v>0</v>
      </c>
      <c r="M11" s="131"/>
      <c r="N11" s="60">
        <f>L11+M11</f>
        <v>0</v>
      </c>
      <c r="O11" s="60">
        <f>N11+J11</f>
        <v>0</v>
      </c>
      <c r="P11" s="65"/>
    </row>
    <row r="12" spans="1:21" s="64" customFormat="1" ht="74.25" customHeight="1">
      <c r="A12" s="58"/>
      <c r="B12" s="62" t="s">
        <v>32</v>
      </c>
      <c r="C12" s="60"/>
      <c r="D12" s="60"/>
      <c r="E12" s="131"/>
      <c r="F12" s="60"/>
      <c r="G12" s="131"/>
      <c r="H12" s="60"/>
      <c r="I12" s="131"/>
      <c r="J12" s="60"/>
      <c r="K12" s="131"/>
      <c r="L12" s="60"/>
      <c r="M12" s="131"/>
      <c r="N12" s="60"/>
      <c r="O12" s="60"/>
      <c r="P12" s="65"/>
    </row>
    <row r="13" spans="1:21" s="64" customFormat="1" ht="21" customHeight="1">
      <c r="A13" s="58" t="s">
        <v>28</v>
      </c>
      <c r="B13" s="62" t="s">
        <v>33</v>
      </c>
      <c r="C13" s="60">
        <v>1</v>
      </c>
      <c r="D13" s="60" t="s">
        <v>30</v>
      </c>
      <c r="E13" s="131"/>
      <c r="F13" s="60">
        <f>E13*C13</f>
        <v>0</v>
      </c>
      <c r="G13" s="131"/>
      <c r="H13" s="60">
        <f>F13+G13</f>
        <v>0</v>
      </c>
      <c r="I13" s="131"/>
      <c r="J13" s="60">
        <f>H13+I13</f>
        <v>0</v>
      </c>
      <c r="K13" s="131"/>
      <c r="L13" s="60">
        <f>K13*C13</f>
        <v>0</v>
      </c>
      <c r="M13" s="131"/>
      <c r="N13" s="60">
        <f>L13+M13</f>
        <v>0</v>
      </c>
      <c r="O13" s="60">
        <f>N13+J13</f>
        <v>0</v>
      </c>
      <c r="P13" s="65"/>
    </row>
    <row r="14" spans="1:21" s="64" customFormat="1" ht="66" customHeight="1">
      <c r="A14" s="58"/>
      <c r="B14" s="62" t="s">
        <v>34</v>
      </c>
      <c r="C14" s="60"/>
      <c r="D14" s="60"/>
      <c r="E14" s="131"/>
      <c r="F14" s="60"/>
      <c r="G14" s="131"/>
      <c r="H14" s="60"/>
      <c r="I14" s="131"/>
      <c r="J14" s="60"/>
      <c r="K14" s="131"/>
      <c r="L14" s="60"/>
      <c r="M14" s="131"/>
      <c r="N14" s="60"/>
      <c r="O14" s="60"/>
      <c r="P14" s="66"/>
    </row>
    <row r="15" spans="1:21" s="64" customFormat="1" ht="9" customHeight="1">
      <c r="A15" s="58"/>
      <c r="B15" s="62"/>
      <c r="C15" s="60"/>
      <c r="D15" s="60"/>
      <c r="E15" s="131"/>
      <c r="F15" s="60"/>
      <c r="G15" s="131"/>
      <c r="H15" s="60"/>
      <c r="I15" s="131"/>
      <c r="J15" s="60"/>
      <c r="K15" s="131"/>
      <c r="L15" s="60"/>
      <c r="M15" s="131"/>
      <c r="N15" s="60"/>
      <c r="O15" s="60"/>
      <c r="P15" s="66"/>
    </row>
    <row r="16" spans="1:21" s="64" customFormat="1" ht="142.5" customHeight="1">
      <c r="A16" s="58">
        <v>1.2</v>
      </c>
      <c r="B16" s="62" t="s">
        <v>68</v>
      </c>
      <c r="C16" s="60"/>
      <c r="D16" s="60"/>
      <c r="E16" s="131"/>
      <c r="F16" s="60"/>
      <c r="G16" s="131"/>
      <c r="H16" s="60"/>
      <c r="I16" s="131"/>
      <c r="J16" s="60"/>
      <c r="K16" s="131"/>
      <c r="L16" s="60"/>
      <c r="M16" s="131"/>
      <c r="N16" s="60"/>
      <c r="O16" s="60"/>
      <c r="P16" s="63" t="s">
        <v>81</v>
      </c>
    </row>
    <row r="17" spans="1:16" s="64" customFormat="1" ht="9" customHeight="1">
      <c r="A17" s="58"/>
      <c r="B17" s="62"/>
      <c r="C17" s="60"/>
      <c r="D17" s="60"/>
      <c r="E17" s="131"/>
      <c r="F17" s="60"/>
      <c r="G17" s="131"/>
      <c r="H17" s="60"/>
      <c r="I17" s="131"/>
      <c r="J17" s="60"/>
      <c r="K17" s="131"/>
      <c r="L17" s="60"/>
      <c r="M17" s="131"/>
      <c r="N17" s="60"/>
      <c r="O17" s="60"/>
      <c r="P17" s="67"/>
    </row>
    <row r="18" spans="1:16" s="64" customFormat="1" ht="19.5" customHeight="1">
      <c r="A18" s="58" t="s">
        <v>11</v>
      </c>
      <c r="B18" s="62" t="s">
        <v>31</v>
      </c>
      <c r="C18" s="60">
        <v>1</v>
      </c>
      <c r="D18" s="60" t="s">
        <v>30</v>
      </c>
      <c r="E18" s="131"/>
      <c r="F18" s="60">
        <f>E18*C18</f>
        <v>0</v>
      </c>
      <c r="G18" s="131"/>
      <c r="H18" s="60">
        <f>F18+G18</f>
        <v>0</v>
      </c>
      <c r="I18" s="131"/>
      <c r="J18" s="60">
        <f>H18+I18</f>
        <v>0</v>
      </c>
      <c r="K18" s="131"/>
      <c r="L18" s="60">
        <f>K18*C18</f>
        <v>0</v>
      </c>
      <c r="M18" s="131"/>
      <c r="N18" s="60">
        <f>L18+M18</f>
        <v>0</v>
      </c>
      <c r="O18" s="60">
        <f>N18+J18</f>
        <v>0</v>
      </c>
      <c r="P18" s="65"/>
    </row>
    <row r="19" spans="1:16" s="64" customFormat="1" ht="53.25" customHeight="1">
      <c r="A19" s="58"/>
      <c r="B19" s="62" t="s">
        <v>35</v>
      </c>
      <c r="C19" s="60"/>
      <c r="D19" s="60"/>
      <c r="E19" s="131"/>
      <c r="F19" s="60"/>
      <c r="G19" s="131"/>
      <c r="H19" s="60"/>
      <c r="I19" s="131"/>
      <c r="J19" s="60"/>
      <c r="K19" s="131"/>
      <c r="L19" s="60"/>
      <c r="M19" s="131"/>
      <c r="N19" s="60"/>
      <c r="O19" s="60"/>
      <c r="P19" s="65"/>
    </row>
    <row r="20" spans="1:16" s="64" customFormat="1" ht="6" customHeight="1">
      <c r="A20" s="58"/>
      <c r="B20" s="62"/>
      <c r="C20" s="60"/>
      <c r="D20" s="60"/>
      <c r="E20" s="131"/>
      <c r="F20" s="60"/>
      <c r="G20" s="131"/>
      <c r="H20" s="60"/>
      <c r="I20" s="131"/>
      <c r="J20" s="60"/>
      <c r="K20" s="131"/>
      <c r="L20" s="60"/>
      <c r="M20" s="131"/>
      <c r="N20" s="60"/>
      <c r="O20" s="60"/>
      <c r="P20" s="65"/>
    </row>
    <row r="21" spans="1:16" s="64" customFormat="1" ht="21" customHeight="1">
      <c r="A21" s="58" t="s">
        <v>61</v>
      </c>
      <c r="B21" s="62" t="s">
        <v>33</v>
      </c>
      <c r="C21" s="60">
        <v>1</v>
      </c>
      <c r="D21" s="60" t="s">
        <v>30</v>
      </c>
      <c r="E21" s="131"/>
      <c r="F21" s="60">
        <f>E21*C21</f>
        <v>0</v>
      </c>
      <c r="G21" s="131"/>
      <c r="H21" s="60">
        <f>F21+G21</f>
        <v>0</v>
      </c>
      <c r="I21" s="131"/>
      <c r="J21" s="60">
        <f>H21+I21</f>
        <v>0</v>
      </c>
      <c r="K21" s="131"/>
      <c r="L21" s="60">
        <f>K21*C21</f>
        <v>0</v>
      </c>
      <c r="M21" s="131"/>
      <c r="N21" s="60">
        <f>L21+M21</f>
        <v>0</v>
      </c>
      <c r="O21" s="60">
        <f>N21+J21</f>
        <v>0</v>
      </c>
      <c r="P21" s="65"/>
    </row>
    <row r="22" spans="1:16" s="64" customFormat="1" ht="42.75" customHeight="1">
      <c r="A22" s="58"/>
      <c r="B22" s="62" t="s">
        <v>36</v>
      </c>
      <c r="C22" s="60"/>
      <c r="D22" s="60"/>
      <c r="E22" s="131"/>
      <c r="F22" s="60"/>
      <c r="G22" s="131"/>
      <c r="H22" s="60"/>
      <c r="I22" s="131"/>
      <c r="J22" s="60"/>
      <c r="K22" s="131"/>
      <c r="L22" s="60"/>
      <c r="M22" s="131"/>
      <c r="N22" s="60"/>
      <c r="O22" s="60"/>
      <c r="P22" s="66"/>
    </row>
    <row r="23" spans="1:16" ht="7.5" customHeight="1">
      <c r="A23" s="58"/>
      <c r="B23" s="62"/>
      <c r="C23" s="60"/>
      <c r="D23" s="60"/>
      <c r="E23" s="131"/>
      <c r="F23" s="60"/>
      <c r="G23" s="131"/>
      <c r="H23" s="60"/>
      <c r="I23" s="131"/>
      <c r="J23" s="60"/>
      <c r="K23" s="131"/>
      <c r="L23" s="60"/>
      <c r="M23" s="131"/>
      <c r="N23" s="60"/>
      <c r="O23" s="60"/>
      <c r="P23" s="61"/>
    </row>
    <row r="24" spans="1:16" s="57" customFormat="1" ht="18" customHeight="1">
      <c r="A24" s="58">
        <v>2</v>
      </c>
      <c r="B24" s="68" t="s">
        <v>37</v>
      </c>
      <c r="C24" s="69"/>
      <c r="D24" s="70"/>
      <c r="E24" s="132"/>
      <c r="F24" s="70"/>
      <c r="G24" s="132"/>
      <c r="H24" s="70"/>
      <c r="I24" s="132"/>
      <c r="J24" s="70"/>
      <c r="K24" s="132"/>
      <c r="L24" s="70"/>
      <c r="M24" s="132"/>
      <c r="N24" s="70"/>
      <c r="O24" s="70"/>
      <c r="P24" s="67"/>
    </row>
    <row r="25" spans="1:16" ht="6.75" customHeight="1">
      <c r="A25" s="58"/>
      <c r="B25" s="62"/>
      <c r="C25" s="60"/>
      <c r="D25" s="60"/>
      <c r="E25" s="131"/>
      <c r="F25" s="60"/>
      <c r="G25" s="131"/>
      <c r="H25" s="60"/>
      <c r="I25" s="131"/>
      <c r="J25" s="60"/>
      <c r="K25" s="131"/>
      <c r="L25" s="60"/>
      <c r="M25" s="131"/>
      <c r="N25" s="60"/>
      <c r="O25" s="60"/>
      <c r="P25" s="61"/>
    </row>
    <row r="26" spans="1:16" s="64" customFormat="1" ht="122.25" customHeight="1">
      <c r="A26" s="58">
        <v>2.1</v>
      </c>
      <c r="B26" s="62" t="s">
        <v>69</v>
      </c>
      <c r="C26" s="60"/>
      <c r="D26" s="60"/>
      <c r="E26" s="131"/>
      <c r="F26" s="60"/>
      <c r="G26" s="131"/>
      <c r="H26" s="60"/>
      <c r="I26" s="131"/>
      <c r="J26" s="60"/>
      <c r="K26" s="131"/>
      <c r="L26" s="60"/>
      <c r="M26" s="131"/>
      <c r="N26" s="60"/>
      <c r="O26" s="60"/>
      <c r="P26" s="63" t="s">
        <v>81</v>
      </c>
    </row>
    <row r="27" spans="1:16" s="64" customFormat="1" ht="20.25" customHeight="1">
      <c r="A27" s="58" t="s">
        <v>12</v>
      </c>
      <c r="B27" s="62" t="s">
        <v>31</v>
      </c>
      <c r="C27" s="60">
        <v>3</v>
      </c>
      <c r="D27" s="60" t="s">
        <v>30</v>
      </c>
      <c r="E27" s="131"/>
      <c r="F27" s="60">
        <f>E27*C27</f>
        <v>0</v>
      </c>
      <c r="G27" s="131"/>
      <c r="H27" s="60">
        <f>F27+G27</f>
        <v>0</v>
      </c>
      <c r="I27" s="131"/>
      <c r="J27" s="60">
        <f>H27+I27</f>
        <v>0</v>
      </c>
      <c r="K27" s="131"/>
      <c r="L27" s="60">
        <f>K27*C27</f>
        <v>0</v>
      </c>
      <c r="M27" s="131"/>
      <c r="N27" s="60">
        <f>L27+M27</f>
        <v>0</v>
      </c>
      <c r="O27" s="60">
        <f>N27+J27</f>
        <v>0</v>
      </c>
      <c r="P27" s="65"/>
    </row>
    <row r="28" spans="1:16" s="64" customFormat="1" ht="60.75" customHeight="1">
      <c r="A28" s="58"/>
      <c r="B28" s="62" t="s">
        <v>35</v>
      </c>
      <c r="C28" s="60"/>
      <c r="D28" s="60"/>
      <c r="E28" s="131"/>
      <c r="F28" s="60"/>
      <c r="G28" s="131"/>
      <c r="H28" s="60"/>
      <c r="I28" s="131"/>
      <c r="J28" s="60"/>
      <c r="K28" s="131"/>
      <c r="L28" s="60"/>
      <c r="M28" s="131"/>
      <c r="N28" s="60"/>
      <c r="O28" s="60"/>
      <c r="P28" s="65"/>
    </row>
    <row r="29" spans="1:16" s="64" customFormat="1" ht="21.75" customHeight="1">
      <c r="A29" s="58" t="s">
        <v>13</v>
      </c>
      <c r="B29" s="62" t="s">
        <v>33</v>
      </c>
      <c r="C29" s="60">
        <v>1</v>
      </c>
      <c r="D29" s="60" t="s">
        <v>30</v>
      </c>
      <c r="E29" s="131"/>
      <c r="F29" s="60">
        <f>E29*C29</f>
        <v>0</v>
      </c>
      <c r="G29" s="131"/>
      <c r="H29" s="60">
        <f>F29+G29</f>
        <v>0</v>
      </c>
      <c r="I29" s="131"/>
      <c r="J29" s="60">
        <f>H29+I29</f>
        <v>0</v>
      </c>
      <c r="K29" s="131"/>
      <c r="L29" s="60">
        <f>K29*C29</f>
        <v>0</v>
      </c>
      <c r="M29" s="131"/>
      <c r="N29" s="60">
        <f>L29+M29</f>
        <v>0</v>
      </c>
      <c r="O29" s="60">
        <f>N29+J29</f>
        <v>0</v>
      </c>
      <c r="P29" s="65"/>
    </row>
    <row r="30" spans="1:16" s="64" customFormat="1" ht="40.5" customHeight="1">
      <c r="A30" s="58"/>
      <c r="B30" s="62" t="s">
        <v>36</v>
      </c>
      <c r="C30" s="60"/>
      <c r="D30" s="60"/>
      <c r="E30" s="131"/>
      <c r="F30" s="60"/>
      <c r="G30" s="131"/>
      <c r="H30" s="60"/>
      <c r="I30" s="131"/>
      <c r="J30" s="60"/>
      <c r="K30" s="131"/>
      <c r="L30" s="60"/>
      <c r="M30" s="131"/>
      <c r="N30" s="60"/>
      <c r="O30" s="60"/>
      <c r="P30" s="66"/>
    </row>
    <row r="31" spans="1:16" s="64" customFormat="1" ht="15.75" customHeight="1">
      <c r="A31" s="71"/>
      <c r="B31" s="72"/>
      <c r="C31" s="73"/>
      <c r="D31" s="73"/>
      <c r="E31" s="133"/>
      <c r="F31" s="73"/>
      <c r="G31" s="133"/>
      <c r="H31" s="73"/>
      <c r="I31" s="133"/>
      <c r="J31" s="73"/>
      <c r="K31" s="133"/>
      <c r="L31" s="73"/>
      <c r="M31" s="133"/>
      <c r="N31" s="73"/>
      <c r="O31" s="73"/>
      <c r="P31" s="74"/>
    </row>
    <row r="32" spans="1:16" s="79" customFormat="1" ht="151.5" customHeight="1">
      <c r="A32" s="75">
        <v>2.2000000000000002</v>
      </c>
      <c r="B32" s="76" t="s">
        <v>70</v>
      </c>
      <c r="C32" s="77"/>
      <c r="D32" s="77"/>
      <c r="E32" s="134"/>
      <c r="F32" s="77"/>
      <c r="G32" s="134"/>
      <c r="H32" s="77"/>
      <c r="I32" s="134"/>
      <c r="J32" s="77"/>
      <c r="K32" s="134"/>
      <c r="L32" s="77"/>
      <c r="M32" s="134"/>
      <c r="N32" s="77"/>
      <c r="O32" s="77"/>
      <c r="P32" s="78" t="s">
        <v>81</v>
      </c>
    </row>
    <row r="33" spans="1:19" s="64" customFormat="1" ht="25.5" customHeight="1">
      <c r="A33" s="58" t="s">
        <v>20</v>
      </c>
      <c r="B33" s="62" t="s">
        <v>31</v>
      </c>
      <c r="C33" s="60">
        <v>1</v>
      </c>
      <c r="D33" s="60" t="s">
        <v>30</v>
      </c>
      <c r="E33" s="131"/>
      <c r="F33" s="60">
        <f>E33*C33</f>
        <v>0</v>
      </c>
      <c r="G33" s="131"/>
      <c r="H33" s="60">
        <f>F33+G33</f>
        <v>0</v>
      </c>
      <c r="I33" s="131"/>
      <c r="J33" s="60">
        <f>H33+I33</f>
        <v>0</v>
      </c>
      <c r="K33" s="131"/>
      <c r="L33" s="60">
        <f>K33*C33</f>
        <v>0</v>
      </c>
      <c r="M33" s="131"/>
      <c r="N33" s="60">
        <f>L33+M33</f>
        <v>0</v>
      </c>
      <c r="O33" s="60">
        <f>N33+J33</f>
        <v>0</v>
      </c>
      <c r="P33" s="65"/>
    </row>
    <row r="34" spans="1:19" s="64" customFormat="1" ht="60" customHeight="1">
      <c r="A34" s="58"/>
      <c r="B34" s="62" t="s">
        <v>35</v>
      </c>
      <c r="C34" s="60"/>
      <c r="D34" s="60"/>
      <c r="E34" s="131"/>
      <c r="F34" s="60"/>
      <c r="G34" s="131"/>
      <c r="H34" s="60"/>
      <c r="I34" s="131"/>
      <c r="J34" s="60"/>
      <c r="K34" s="131"/>
      <c r="L34" s="60"/>
      <c r="M34" s="131"/>
      <c r="N34" s="60"/>
      <c r="O34" s="60"/>
      <c r="P34" s="65"/>
    </row>
    <row r="35" spans="1:19" s="80" customFormat="1" ht="21" customHeight="1">
      <c r="A35" s="58" t="s">
        <v>21</v>
      </c>
      <c r="B35" s="62" t="s">
        <v>33</v>
      </c>
      <c r="C35" s="60">
        <v>1</v>
      </c>
      <c r="D35" s="60" t="s">
        <v>30</v>
      </c>
      <c r="E35" s="131"/>
      <c r="F35" s="60">
        <f>E35*C35</f>
        <v>0</v>
      </c>
      <c r="G35" s="131"/>
      <c r="H35" s="60">
        <f>F35+G35</f>
        <v>0</v>
      </c>
      <c r="I35" s="131"/>
      <c r="J35" s="60">
        <f>H35+I35</f>
        <v>0</v>
      </c>
      <c r="K35" s="131"/>
      <c r="L35" s="60">
        <f>K35*C35</f>
        <v>0</v>
      </c>
      <c r="M35" s="131"/>
      <c r="N35" s="60">
        <f>L35+M35</f>
        <v>0</v>
      </c>
      <c r="O35" s="60">
        <f>N35+J35</f>
        <v>0</v>
      </c>
      <c r="P35" s="65"/>
    </row>
    <row r="36" spans="1:19" s="64" customFormat="1" ht="47.25" customHeight="1">
      <c r="A36" s="58"/>
      <c r="B36" s="62" t="s">
        <v>36</v>
      </c>
      <c r="C36" s="60"/>
      <c r="D36" s="60"/>
      <c r="E36" s="131"/>
      <c r="F36" s="60"/>
      <c r="G36" s="131"/>
      <c r="H36" s="60"/>
      <c r="I36" s="131"/>
      <c r="J36" s="60"/>
      <c r="K36" s="131"/>
      <c r="L36" s="60"/>
      <c r="M36" s="131"/>
      <c r="N36" s="60"/>
      <c r="O36" s="60"/>
      <c r="P36" s="66"/>
    </row>
    <row r="37" spans="1:19" s="64" customFormat="1" ht="3.75" customHeight="1">
      <c r="A37" s="58"/>
      <c r="B37" s="62"/>
      <c r="C37" s="60"/>
      <c r="D37" s="60"/>
      <c r="E37" s="131"/>
      <c r="F37" s="60"/>
      <c r="G37" s="131"/>
      <c r="H37" s="60"/>
      <c r="I37" s="131"/>
      <c r="J37" s="60"/>
      <c r="K37" s="131"/>
      <c r="L37" s="60"/>
      <c r="M37" s="131"/>
      <c r="N37" s="60"/>
      <c r="O37" s="60"/>
      <c r="P37" s="66"/>
    </row>
    <row r="38" spans="1:19" ht="5.25" customHeight="1">
      <c r="A38" s="58"/>
      <c r="B38" s="62"/>
      <c r="C38" s="60"/>
      <c r="D38" s="60"/>
      <c r="E38" s="131"/>
      <c r="F38" s="60"/>
      <c r="G38" s="131"/>
      <c r="H38" s="60"/>
      <c r="I38" s="131"/>
      <c r="J38" s="60"/>
      <c r="K38" s="131"/>
      <c r="L38" s="60"/>
      <c r="M38" s="131"/>
      <c r="N38" s="60"/>
      <c r="O38" s="60"/>
      <c r="P38" s="61"/>
    </row>
    <row r="39" spans="1:19" s="57" customFormat="1" ht="19.5" customHeight="1">
      <c r="A39" s="58">
        <v>3</v>
      </c>
      <c r="B39" s="68" t="s">
        <v>38</v>
      </c>
      <c r="C39" s="69"/>
      <c r="D39" s="70"/>
      <c r="E39" s="132"/>
      <c r="F39" s="70"/>
      <c r="G39" s="132"/>
      <c r="H39" s="70"/>
      <c r="I39" s="132"/>
      <c r="J39" s="70"/>
      <c r="K39" s="132"/>
      <c r="L39" s="70"/>
      <c r="M39" s="132"/>
      <c r="N39" s="70"/>
      <c r="O39" s="70"/>
      <c r="P39" s="67"/>
    </row>
    <row r="40" spans="1:19" s="79" customFormat="1" ht="148.5" customHeight="1">
      <c r="A40" s="58">
        <v>3.1</v>
      </c>
      <c r="B40" s="62" t="s">
        <v>71</v>
      </c>
      <c r="C40" s="67">
        <v>33</v>
      </c>
      <c r="D40" s="81" t="s">
        <v>30</v>
      </c>
      <c r="E40" s="131"/>
      <c r="F40" s="60">
        <f>E40*C40</f>
        <v>0</v>
      </c>
      <c r="G40" s="131"/>
      <c r="H40" s="60">
        <f>F40+G40</f>
        <v>0</v>
      </c>
      <c r="I40" s="131"/>
      <c r="J40" s="60">
        <f>H40+I40</f>
        <v>0</v>
      </c>
      <c r="K40" s="131"/>
      <c r="L40" s="60">
        <f>K40*C40</f>
        <v>0</v>
      </c>
      <c r="M40" s="131"/>
      <c r="N40" s="60">
        <f>L40+M40</f>
        <v>0</v>
      </c>
      <c r="O40" s="60">
        <f>N40+J40</f>
        <v>0</v>
      </c>
      <c r="P40" s="63" t="s">
        <v>81</v>
      </c>
    </row>
    <row r="41" spans="1:19" s="79" customFormat="1" ht="9.75" customHeight="1">
      <c r="A41" s="58"/>
      <c r="B41" s="62"/>
      <c r="C41" s="67"/>
      <c r="D41" s="81"/>
      <c r="E41" s="135"/>
      <c r="F41" s="81"/>
      <c r="G41" s="135"/>
      <c r="H41" s="81"/>
      <c r="I41" s="135"/>
      <c r="J41" s="81"/>
      <c r="K41" s="135"/>
      <c r="L41" s="81"/>
      <c r="M41" s="135"/>
      <c r="N41" s="81"/>
      <c r="O41" s="81"/>
      <c r="P41" s="67"/>
    </row>
    <row r="42" spans="1:19" s="57" customFormat="1" ht="25.5" customHeight="1">
      <c r="A42" s="58">
        <v>4</v>
      </c>
      <c r="B42" s="68" t="s">
        <v>39</v>
      </c>
      <c r="C42" s="69"/>
      <c r="D42" s="70"/>
      <c r="E42" s="132"/>
      <c r="F42" s="70"/>
      <c r="G42" s="132"/>
      <c r="H42" s="70"/>
      <c r="I42" s="132"/>
      <c r="J42" s="70"/>
      <c r="K42" s="132"/>
      <c r="L42" s="70"/>
      <c r="M42" s="132"/>
      <c r="N42" s="70"/>
      <c r="O42" s="70"/>
      <c r="P42" s="67"/>
    </row>
    <row r="43" spans="1:19" s="79" customFormat="1" ht="148.5" customHeight="1">
      <c r="A43" s="58">
        <v>4.0999999999999996</v>
      </c>
      <c r="B43" s="62" t="s">
        <v>72</v>
      </c>
      <c r="C43" s="67">
        <v>33</v>
      </c>
      <c r="D43" s="81" t="s">
        <v>30</v>
      </c>
      <c r="E43" s="131"/>
      <c r="F43" s="60">
        <f>E43*C43</f>
        <v>0</v>
      </c>
      <c r="G43" s="131"/>
      <c r="H43" s="60">
        <f>F43+G43</f>
        <v>0</v>
      </c>
      <c r="I43" s="131"/>
      <c r="J43" s="60">
        <f>H43+I43</f>
        <v>0</v>
      </c>
      <c r="K43" s="131"/>
      <c r="L43" s="60">
        <f>K43*C43</f>
        <v>0</v>
      </c>
      <c r="M43" s="131"/>
      <c r="N43" s="60">
        <f>L43+M43</f>
        <v>0</v>
      </c>
      <c r="O43" s="60">
        <f>N43+J43</f>
        <v>0</v>
      </c>
      <c r="P43" s="63" t="s">
        <v>81</v>
      </c>
      <c r="Q43" s="82"/>
    </row>
    <row r="44" spans="1:19" s="79" customFormat="1" ht="11.25" customHeight="1">
      <c r="A44" s="58"/>
      <c r="B44" s="62"/>
      <c r="C44" s="67"/>
      <c r="D44" s="81"/>
      <c r="E44" s="135"/>
      <c r="F44" s="81"/>
      <c r="G44" s="135"/>
      <c r="H44" s="81"/>
      <c r="I44" s="135"/>
      <c r="J44" s="81"/>
      <c r="K44" s="135"/>
      <c r="L44" s="81"/>
      <c r="M44" s="135"/>
      <c r="N44" s="81"/>
      <c r="O44" s="81"/>
      <c r="P44" s="67"/>
      <c r="Q44" s="82"/>
    </row>
    <row r="45" spans="1:19" s="87" customFormat="1" ht="26.25" customHeight="1">
      <c r="A45" s="83" t="s">
        <v>53</v>
      </c>
      <c r="B45" s="84" t="s">
        <v>22</v>
      </c>
      <c r="C45" s="81"/>
      <c r="D45" s="81"/>
      <c r="E45" s="135"/>
      <c r="F45" s="81"/>
      <c r="G45" s="135"/>
      <c r="H45" s="81"/>
      <c r="I45" s="135"/>
      <c r="J45" s="81"/>
      <c r="K45" s="135"/>
      <c r="L45" s="81"/>
      <c r="M45" s="135"/>
      <c r="N45" s="81"/>
      <c r="O45" s="81"/>
      <c r="P45" s="81"/>
      <c r="Q45" s="85"/>
      <c r="R45" s="86"/>
      <c r="S45" s="86"/>
    </row>
    <row r="46" spans="1:19" s="87" customFormat="1" ht="121.5" customHeight="1">
      <c r="A46" s="83"/>
      <c r="B46" s="88" t="s">
        <v>25</v>
      </c>
      <c r="C46" s="81"/>
      <c r="D46" s="81"/>
      <c r="E46" s="135"/>
      <c r="F46" s="81"/>
      <c r="G46" s="135"/>
      <c r="H46" s="81"/>
      <c r="I46" s="135"/>
      <c r="J46" s="81"/>
      <c r="K46" s="135"/>
      <c r="L46" s="81"/>
      <c r="M46" s="135"/>
      <c r="N46" s="81"/>
      <c r="O46" s="81"/>
      <c r="P46" s="89" t="s">
        <v>81</v>
      </c>
      <c r="Q46" s="90"/>
      <c r="R46" s="86"/>
      <c r="S46" s="86"/>
    </row>
    <row r="47" spans="1:19" s="87" customFormat="1" ht="21.75" customHeight="1">
      <c r="A47" s="83" t="s">
        <v>54</v>
      </c>
      <c r="B47" s="62" t="s">
        <v>23</v>
      </c>
      <c r="C47" s="81">
        <v>1</v>
      </c>
      <c r="D47" s="81"/>
      <c r="E47" s="131"/>
      <c r="F47" s="60">
        <f>E47*C47</f>
        <v>0</v>
      </c>
      <c r="G47" s="131"/>
      <c r="H47" s="60">
        <f>F47+G47</f>
        <v>0</v>
      </c>
      <c r="I47" s="131"/>
      <c r="J47" s="60">
        <f>H47+I47</f>
        <v>0</v>
      </c>
      <c r="K47" s="131"/>
      <c r="L47" s="60">
        <f>K47*C47</f>
        <v>0</v>
      </c>
      <c r="M47" s="131"/>
      <c r="N47" s="60">
        <f>L47+M47</f>
        <v>0</v>
      </c>
      <c r="O47" s="60">
        <f>N47+J47</f>
        <v>0</v>
      </c>
      <c r="P47" s="81"/>
      <c r="Q47" s="85"/>
      <c r="R47" s="86"/>
      <c r="S47" s="86"/>
    </row>
    <row r="48" spans="1:19" s="87" customFormat="1" ht="21.75" customHeight="1">
      <c r="A48" s="83" t="s">
        <v>55</v>
      </c>
      <c r="B48" s="62" t="s">
        <v>24</v>
      </c>
      <c r="C48" s="81">
        <v>22</v>
      </c>
      <c r="D48" s="81"/>
      <c r="E48" s="131"/>
      <c r="F48" s="60">
        <f>E48*C48</f>
        <v>0</v>
      </c>
      <c r="G48" s="131"/>
      <c r="H48" s="60">
        <f>F48+G48</f>
        <v>0</v>
      </c>
      <c r="I48" s="131"/>
      <c r="J48" s="60">
        <f>H48+I48</f>
        <v>0</v>
      </c>
      <c r="K48" s="131"/>
      <c r="L48" s="60">
        <f>K48*C48</f>
        <v>0</v>
      </c>
      <c r="M48" s="131"/>
      <c r="N48" s="60">
        <f>L48+M48</f>
        <v>0</v>
      </c>
      <c r="O48" s="60">
        <f>N48+J48</f>
        <v>0</v>
      </c>
      <c r="P48" s="81"/>
      <c r="Q48" s="85"/>
      <c r="R48" s="86"/>
      <c r="S48" s="86"/>
    </row>
    <row r="49" spans="1:19" s="87" customFormat="1" ht="24.75" customHeight="1">
      <c r="A49" s="83" t="s">
        <v>56</v>
      </c>
      <c r="B49" s="62" t="s">
        <v>29</v>
      </c>
      <c r="C49" s="81">
        <v>1</v>
      </c>
      <c r="D49" s="81"/>
      <c r="E49" s="131"/>
      <c r="F49" s="60">
        <f>E49*C49</f>
        <v>0</v>
      </c>
      <c r="G49" s="131"/>
      <c r="H49" s="60">
        <f>F49+G49</f>
        <v>0</v>
      </c>
      <c r="I49" s="131"/>
      <c r="J49" s="60">
        <f>H49+I49</f>
        <v>0</v>
      </c>
      <c r="K49" s="131"/>
      <c r="L49" s="60">
        <f>K49*C49</f>
        <v>0</v>
      </c>
      <c r="M49" s="131"/>
      <c r="N49" s="60">
        <f>L49+M49</f>
        <v>0</v>
      </c>
      <c r="O49" s="60">
        <f>N49+J49</f>
        <v>0</v>
      </c>
      <c r="P49" s="81"/>
      <c r="Q49" s="85"/>
      <c r="R49" s="86"/>
      <c r="S49" s="86"/>
    </row>
    <row r="50" spans="1:19" s="87" customFormat="1" ht="18.75" customHeight="1">
      <c r="A50" s="91"/>
      <c r="B50" s="72"/>
      <c r="C50" s="92"/>
      <c r="D50" s="92"/>
      <c r="E50" s="136"/>
      <c r="F50" s="92"/>
      <c r="G50" s="136"/>
      <c r="H50" s="92"/>
      <c r="I50" s="136"/>
      <c r="J50" s="92"/>
      <c r="K50" s="136"/>
      <c r="L50" s="92"/>
      <c r="M50" s="136"/>
      <c r="N50" s="92"/>
      <c r="O50" s="92"/>
      <c r="P50" s="92"/>
      <c r="Q50" s="93"/>
      <c r="R50" s="86"/>
      <c r="S50" s="86"/>
    </row>
    <row r="51" spans="1:19" s="57" customFormat="1" ht="20.25" customHeight="1">
      <c r="A51" s="75">
        <v>6</v>
      </c>
      <c r="B51" s="94" t="s">
        <v>40</v>
      </c>
      <c r="C51" s="95"/>
      <c r="D51" s="96"/>
      <c r="E51" s="137"/>
      <c r="F51" s="96"/>
      <c r="G51" s="137"/>
      <c r="H51" s="96"/>
      <c r="I51" s="137"/>
      <c r="J51" s="96"/>
      <c r="K51" s="137"/>
      <c r="L51" s="96"/>
      <c r="M51" s="137"/>
      <c r="N51" s="96"/>
      <c r="O51" s="96"/>
      <c r="P51" s="97"/>
    </row>
    <row r="52" spans="1:19" s="57" customFormat="1" ht="19.5" customHeight="1">
      <c r="A52" s="58">
        <v>6.1</v>
      </c>
      <c r="B52" s="98" t="s">
        <v>8</v>
      </c>
      <c r="C52" s="69"/>
      <c r="D52" s="70"/>
      <c r="E52" s="132"/>
      <c r="F52" s="70"/>
      <c r="G52" s="132"/>
      <c r="H52" s="70"/>
      <c r="I52" s="132"/>
      <c r="J52" s="70"/>
      <c r="K52" s="132"/>
      <c r="L52" s="70"/>
      <c r="M52" s="132"/>
      <c r="N52" s="70"/>
      <c r="O52" s="70"/>
      <c r="P52" s="67"/>
    </row>
    <row r="53" spans="1:19" s="79" customFormat="1" ht="187.5" customHeight="1">
      <c r="A53" s="58"/>
      <c r="B53" s="62" t="s">
        <v>92</v>
      </c>
      <c r="C53" s="67">
        <v>12</v>
      </c>
      <c r="D53" s="60" t="s">
        <v>30</v>
      </c>
      <c r="E53" s="131"/>
      <c r="F53" s="60">
        <f>E53*C53</f>
        <v>0</v>
      </c>
      <c r="G53" s="131"/>
      <c r="H53" s="60">
        <f>F53+G53</f>
        <v>0</v>
      </c>
      <c r="I53" s="131"/>
      <c r="J53" s="60">
        <f>H53+I53</f>
        <v>0</v>
      </c>
      <c r="K53" s="131"/>
      <c r="L53" s="60">
        <f>K53*C53</f>
        <v>0</v>
      </c>
      <c r="M53" s="131"/>
      <c r="N53" s="60">
        <f>L53+M53</f>
        <v>0</v>
      </c>
      <c r="O53" s="60">
        <f>N53+J53</f>
        <v>0</v>
      </c>
      <c r="P53" s="63" t="s">
        <v>82</v>
      </c>
    </row>
    <row r="54" spans="1:19" s="57" customFormat="1" ht="18" customHeight="1">
      <c r="A54" s="58">
        <v>6.2</v>
      </c>
      <c r="B54" s="98" t="s">
        <v>10</v>
      </c>
      <c r="C54" s="69"/>
      <c r="D54" s="70"/>
      <c r="E54" s="132"/>
      <c r="F54" s="70"/>
      <c r="G54" s="132"/>
      <c r="H54" s="70"/>
      <c r="I54" s="132"/>
      <c r="J54" s="70"/>
      <c r="K54" s="132"/>
      <c r="L54" s="70"/>
      <c r="M54" s="132"/>
      <c r="N54" s="70"/>
      <c r="O54" s="70"/>
      <c r="P54" s="67"/>
    </row>
    <row r="55" spans="1:19" s="79" customFormat="1" ht="174" customHeight="1">
      <c r="A55" s="58"/>
      <c r="B55" s="62" t="s">
        <v>93</v>
      </c>
      <c r="C55" s="67">
        <v>3</v>
      </c>
      <c r="D55" s="60" t="s">
        <v>30</v>
      </c>
      <c r="E55" s="131"/>
      <c r="F55" s="60">
        <f>E55*C55</f>
        <v>0</v>
      </c>
      <c r="G55" s="131"/>
      <c r="H55" s="60">
        <f>F55+G55</f>
        <v>0</v>
      </c>
      <c r="I55" s="131"/>
      <c r="J55" s="60">
        <f>H55+I55</f>
        <v>0</v>
      </c>
      <c r="K55" s="131"/>
      <c r="L55" s="60">
        <f>K55*C55</f>
        <v>0</v>
      </c>
      <c r="M55" s="131"/>
      <c r="N55" s="60">
        <f>L55+M55</f>
        <v>0</v>
      </c>
      <c r="O55" s="60">
        <f>N55+J55</f>
        <v>0</v>
      </c>
      <c r="P55" s="63" t="s">
        <v>82</v>
      </c>
    </row>
    <row r="56" spans="1:19" s="79" customFormat="1" ht="18.75" customHeight="1">
      <c r="A56" s="58"/>
      <c r="B56" s="62"/>
      <c r="C56" s="67"/>
      <c r="D56" s="60"/>
      <c r="E56" s="131"/>
      <c r="F56" s="60"/>
      <c r="G56" s="131"/>
      <c r="H56" s="60"/>
      <c r="I56" s="131"/>
      <c r="J56" s="60"/>
      <c r="K56" s="131"/>
      <c r="L56" s="60"/>
      <c r="M56" s="131"/>
      <c r="N56" s="60"/>
      <c r="O56" s="60"/>
      <c r="P56" s="67"/>
    </row>
    <row r="57" spans="1:19" s="57" customFormat="1" ht="23.25" customHeight="1">
      <c r="A57" s="58">
        <v>7</v>
      </c>
      <c r="B57" s="68" t="s">
        <v>41</v>
      </c>
      <c r="C57" s="69"/>
      <c r="D57" s="70"/>
      <c r="E57" s="132"/>
      <c r="F57" s="70"/>
      <c r="G57" s="132"/>
      <c r="H57" s="70"/>
      <c r="I57" s="132"/>
      <c r="J57" s="70"/>
      <c r="K57" s="132"/>
      <c r="L57" s="70"/>
      <c r="M57" s="132"/>
      <c r="N57" s="70"/>
      <c r="O57" s="70"/>
      <c r="P57" s="67"/>
    </row>
    <row r="58" spans="1:19" s="57" customFormat="1" ht="18" customHeight="1">
      <c r="A58" s="58">
        <v>7.1</v>
      </c>
      <c r="B58" s="98" t="s">
        <v>8</v>
      </c>
      <c r="C58" s="69"/>
      <c r="D58" s="70"/>
      <c r="E58" s="132"/>
      <c r="F58" s="70"/>
      <c r="G58" s="132"/>
      <c r="H58" s="70"/>
      <c r="I58" s="132"/>
      <c r="J58" s="70"/>
      <c r="K58" s="132"/>
      <c r="L58" s="70"/>
      <c r="M58" s="132"/>
      <c r="N58" s="70"/>
      <c r="O58" s="70"/>
      <c r="P58" s="67"/>
    </row>
    <row r="59" spans="1:19" s="79" customFormat="1" ht="186.75" customHeight="1">
      <c r="A59" s="58"/>
      <c r="B59" s="62" t="s">
        <v>42</v>
      </c>
      <c r="C59" s="67">
        <v>12</v>
      </c>
      <c r="D59" s="60" t="s">
        <v>30</v>
      </c>
      <c r="E59" s="131"/>
      <c r="F59" s="60">
        <f>E59*C59</f>
        <v>0</v>
      </c>
      <c r="G59" s="131"/>
      <c r="H59" s="60">
        <f>F59+G59</f>
        <v>0</v>
      </c>
      <c r="I59" s="131"/>
      <c r="J59" s="60">
        <f>H59+I59</f>
        <v>0</v>
      </c>
      <c r="K59" s="131"/>
      <c r="L59" s="60">
        <f>K59*C59</f>
        <v>0</v>
      </c>
      <c r="M59" s="131"/>
      <c r="N59" s="60">
        <f>L59+M59</f>
        <v>0</v>
      </c>
      <c r="O59" s="60">
        <f>N59+J59</f>
        <v>0</v>
      </c>
      <c r="P59" s="63" t="s">
        <v>82</v>
      </c>
    </row>
    <row r="60" spans="1:19" s="57" customFormat="1" ht="18" customHeight="1">
      <c r="A60" s="58">
        <v>7.2</v>
      </c>
      <c r="B60" s="98" t="s">
        <v>10</v>
      </c>
      <c r="C60" s="69"/>
      <c r="D60" s="70"/>
      <c r="E60" s="132"/>
      <c r="F60" s="70"/>
      <c r="G60" s="132"/>
      <c r="H60" s="70"/>
      <c r="I60" s="132"/>
      <c r="J60" s="70"/>
      <c r="K60" s="132"/>
      <c r="L60" s="70"/>
      <c r="M60" s="132"/>
      <c r="N60" s="70"/>
      <c r="O60" s="70"/>
      <c r="P60" s="67"/>
    </row>
    <row r="61" spans="1:19" s="79" customFormat="1" ht="186" customHeight="1">
      <c r="A61" s="58"/>
      <c r="B61" s="62" t="s">
        <v>43</v>
      </c>
      <c r="C61" s="67">
        <v>3</v>
      </c>
      <c r="D61" s="60" t="s">
        <v>30</v>
      </c>
      <c r="E61" s="131"/>
      <c r="F61" s="60">
        <f>E61*C61</f>
        <v>0</v>
      </c>
      <c r="G61" s="131"/>
      <c r="H61" s="60">
        <f>F61+G61</f>
        <v>0</v>
      </c>
      <c r="I61" s="131"/>
      <c r="J61" s="60">
        <f>H61+I61</f>
        <v>0</v>
      </c>
      <c r="K61" s="131"/>
      <c r="L61" s="60">
        <f>K61*C61</f>
        <v>0</v>
      </c>
      <c r="M61" s="131"/>
      <c r="N61" s="60">
        <f>L61+M61</f>
        <v>0</v>
      </c>
      <c r="O61" s="60">
        <f>N61+J61</f>
        <v>0</v>
      </c>
      <c r="P61" s="63" t="s">
        <v>83</v>
      </c>
    </row>
    <row r="62" spans="1:19" s="57" customFormat="1" ht="20.25" customHeight="1">
      <c r="A62" s="58">
        <v>8</v>
      </c>
      <c r="B62" s="68" t="s">
        <v>44</v>
      </c>
      <c r="C62" s="69"/>
      <c r="D62" s="70"/>
      <c r="E62" s="132"/>
      <c r="F62" s="70"/>
      <c r="G62" s="132"/>
      <c r="H62" s="70"/>
      <c r="I62" s="132"/>
      <c r="J62" s="70"/>
      <c r="K62" s="132"/>
      <c r="L62" s="70"/>
      <c r="M62" s="132"/>
      <c r="N62" s="70"/>
      <c r="O62" s="70"/>
      <c r="P62" s="67"/>
    </row>
    <row r="63" spans="1:19" s="64" customFormat="1" ht="107.25" customHeight="1">
      <c r="A63" s="71">
        <v>8.1</v>
      </c>
      <c r="B63" s="72" t="s">
        <v>73</v>
      </c>
      <c r="C63" s="99">
        <v>5</v>
      </c>
      <c r="D63" s="73" t="s">
        <v>30</v>
      </c>
      <c r="E63" s="133"/>
      <c r="F63" s="73">
        <f>E63*C63</f>
        <v>0</v>
      </c>
      <c r="G63" s="133"/>
      <c r="H63" s="73">
        <f>F63+G63</f>
        <v>0</v>
      </c>
      <c r="I63" s="133"/>
      <c r="J63" s="73">
        <f>H63+I63</f>
        <v>0</v>
      </c>
      <c r="K63" s="133"/>
      <c r="L63" s="73">
        <f>K63*C63</f>
        <v>0</v>
      </c>
      <c r="M63" s="133"/>
      <c r="N63" s="73">
        <f>L63+M63</f>
        <v>0</v>
      </c>
      <c r="O63" s="73">
        <f>N63+J63</f>
        <v>0</v>
      </c>
      <c r="P63" s="100" t="s">
        <v>84</v>
      </c>
    </row>
    <row r="64" spans="1:19" s="64" customFormat="1" ht="107.25" customHeight="1">
      <c r="A64" s="75">
        <v>8.1999999999999993</v>
      </c>
      <c r="B64" s="76" t="s">
        <v>74</v>
      </c>
      <c r="C64" s="97">
        <v>1</v>
      </c>
      <c r="D64" s="77" t="s">
        <v>30</v>
      </c>
      <c r="E64" s="134"/>
      <c r="F64" s="77">
        <f>E64*C64</f>
        <v>0</v>
      </c>
      <c r="G64" s="134"/>
      <c r="H64" s="77">
        <f>F64+G64</f>
        <v>0</v>
      </c>
      <c r="I64" s="134"/>
      <c r="J64" s="77">
        <f>H64+I64</f>
        <v>0</v>
      </c>
      <c r="K64" s="134"/>
      <c r="L64" s="77">
        <f>K64*C64</f>
        <v>0</v>
      </c>
      <c r="M64" s="134"/>
      <c r="N64" s="77">
        <f>L64+M64</f>
        <v>0</v>
      </c>
      <c r="O64" s="77">
        <f>N64+J64</f>
        <v>0</v>
      </c>
      <c r="P64" s="101" t="s">
        <v>84</v>
      </c>
    </row>
    <row r="65" spans="1:16" s="57" customFormat="1" ht="33.75" customHeight="1">
      <c r="A65" s="58">
        <v>9</v>
      </c>
      <c r="B65" s="68" t="s">
        <v>45</v>
      </c>
      <c r="C65" s="69"/>
      <c r="D65" s="70"/>
      <c r="E65" s="132"/>
      <c r="F65" s="70"/>
      <c r="G65" s="132"/>
      <c r="H65" s="70"/>
      <c r="I65" s="132"/>
      <c r="J65" s="70"/>
      <c r="K65" s="132"/>
      <c r="L65" s="70"/>
      <c r="M65" s="132"/>
      <c r="N65" s="70"/>
      <c r="O65" s="70"/>
      <c r="P65" s="63"/>
    </row>
    <row r="66" spans="1:16" s="64" customFormat="1" ht="93" customHeight="1">
      <c r="A66" s="58">
        <v>9.1</v>
      </c>
      <c r="B66" s="62" t="s">
        <v>75</v>
      </c>
      <c r="C66" s="67">
        <v>2</v>
      </c>
      <c r="D66" s="60" t="s">
        <v>30</v>
      </c>
      <c r="E66" s="131"/>
      <c r="F66" s="60">
        <f>E66*C66</f>
        <v>0</v>
      </c>
      <c r="G66" s="131"/>
      <c r="H66" s="60">
        <f>F66+G66</f>
        <v>0</v>
      </c>
      <c r="I66" s="131"/>
      <c r="J66" s="60">
        <f>H66+I66</f>
        <v>0</v>
      </c>
      <c r="K66" s="131"/>
      <c r="L66" s="60">
        <f>K66*C66</f>
        <v>0</v>
      </c>
      <c r="M66" s="131"/>
      <c r="N66" s="60">
        <f>L66+M66</f>
        <v>0</v>
      </c>
      <c r="O66" s="60">
        <f>N66+J66</f>
        <v>0</v>
      </c>
      <c r="P66" s="89" t="s">
        <v>84</v>
      </c>
    </row>
    <row r="67" spans="1:16" s="64" customFormat="1" ht="7.5" customHeight="1">
      <c r="A67" s="58"/>
      <c r="B67" s="62"/>
      <c r="C67" s="67"/>
      <c r="D67" s="60"/>
      <c r="E67" s="131"/>
      <c r="F67" s="60"/>
      <c r="G67" s="131"/>
      <c r="H67" s="60"/>
      <c r="I67" s="131"/>
      <c r="J67" s="60"/>
      <c r="K67" s="131"/>
      <c r="L67" s="60"/>
      <c r="M67" s="131"/>
      <c r="N67" s="60"/>
      <c r="O67" s="60"/>
      <c r="P67" s="63"/>
    </row>
    <row r="68" spans="1:16" s="57" customFormat="1" ht="20.25" customHeight="1">
      <c r="A68" s="58">
        <v>10</v>
      </c>
      <c r="B68" s="68" t="s">
        <v>46</v>
      </c>
      <c r="C68" s="69"/>
      <c r="D68" s="70"/>
      <c r="E68" s="132"/>
      <c r="F68" s="70"/>
      <c r="G68" s="132"/>
      <c r="H68" s="70"/>
      <c r="I68" s="132"/>
      <c r="J68" s="70"/>
      <c r="K68" s="132"/>
      <c r="L68" s="70"/>
      <c r="M68" s="132"/>
      <c r="N68" s="70"/>
      <c r="O68" s="70"/>
      <c r="P68" s="63"/>
    </row>
    <row r="69" spans="1:16" s="64" customFormat="1" ht="95.25" customHeight="1">
      <c r="A69" s="58">
        <v>10.1</v>
      </c>
      <c r="B69" s="62" t="s">
        <v>76</v>
      </c>
      <c r="C69" s="67">
        <v>3</v>
      </c>
      <c r="D69" s="60" t="s">
        <v>30</v>
      </c>
      <c r="E69" s="131"/>
      <c r="F69" s="60">
        <f>E69*C69</f>
        <v>0</v>
      </c>
      <c r="G69" s="131"/>
      <c r="H69" s="60">
        <f>F69+G69</f>
        <v>0</v>
      </c>
      <c r="I69" s="131"/>
      <c r="J69" s="60">
        <f>H69+I69</f>
        <v>0</v>
      </c>
      <c r="K69" s="131"/>
      <c r="L69" s="60">
        <f>K69*C69</f>
        <v>0</v>
      </c>
      <c r="M69" s="131"/>
      <c r="N69" s="60">
        <f>L69+M69</f>
        <v>0</v>
      </c>
      <c r="O69" s="60">
        <f>N69+J69</f>
        <v>0</v>
      </c>
      <c r="P69" s="89" t="s">
        <v>84</v>
      </c>
    </row>
    <row r="70" spans="1:16" s="64" customFormat="1" ht="95.25" customHeight="1">
      <c r="A70" s="58">
        <v>10.199999999999999</v>
      </c>
      <c r="B70" s="62" t="s">
        <v>77</v>
      </c>
      <c r="C70" s="67">
        <v>1</v>
      </c>
      <c r="D70" s="60" t="s">
        <v>30</v>
      </c>
      <c r="E70" s="131"/>
      <c r="F70" s="60">
        <f>E70*C70</f>
        <v>0</v>
      </c>
      <c r="G70" s="131"/>
      <c r="H70" s="60">
        <f>F70+G70</f>
        <v>0</v>
      </c>
      <c r="I70" s="131"/>
      <c r="J70" s="60">
        <f>H70+I70</f>
        <v>0</v>
      </c>
      <c r="K70" s="131"/>
      <c r="L70" s="60">
        <f>K70*C70</f>
        <v>0</v>
      </c>
      <c r="M70" s="131"/>
      <c r="N70" s="60">
        <f>L70+M70</f>
        <v>0</v>
      </c>
      <c r="O70" s="60">
        <f>N70+J70</f>
        <v>0</v>
      </c>
      <c r="P70" s="89" t="s">
        <v>84</v>
      </c>
    </row>
    <row r="71" spans="1:16" s="79" customFormat="1" ht="22.5" customHeight="1">
      <c r="A71" s="58"/>
      <c r="B71" s="62"/>
      <c r="C71" s="67"/>
      <c r="D71" s="60"/>
      <c r="E71" s="131"/>
      <c r="F71" s="60"/>
      <c r="G71" s="131"/>
      <c r="H71" s="60"/>
      <c r="I71" s="131"/>
      <c r="J71" s="60"/>
      <c r="K71" s="131"/>
      <c r="L71" s="60"/>
      <c r="M71" s="131"/>
      <c r="N71" s="60"/>
      <c r="O71" s="60"/>
      <c r="P71" s="89"/>
    </row>
    <row r="72" spans="1:16" s="57" customFormat="1" ht="34.5" customHeight="1">
      <c r="A72" s="58">
        <v>11</v>
      </c>
      <c r="B72" s="68" t="s">
        <v>47</v>
      </c>
      <c r="C72" s="69"/>
      <c r="D72" s="70"/>
      <c r="E72" s="132"/>
      <c r="F72" s="70"/>
      <c r="G72" s="132"/>
      <c r="H72" s="70"/>
      <c r="I72" s="132"/>
      <c r="J72" s="70"/>
      <c r="K72" s="132"/>
      <c r="L72" s="70"/>
      <c r="M72" s="132"/>
      <c r="N72" s="70"/>
      <c r="O72" s="70"/>
      <c r="P72" s="102"/>
    </row>
    <row r="73" spans="1:16" s="64" customFormat="1" ht="92.25" customHeight="1">
      <c r="A73" s="58">
        <v>11.1</v>
      </c>
      <c r="B73" s="62" t="s">
        <v>78</v>
      </c>
      <c r="C73" s="67">
        <v>2</v>
      </c>
      <c r="D73" s="60" t="s">
        <v>30</v>
      </c>
      <c r="E73" s="131"/>
      <c r="F73" s="60">
        <f>E73*C73</f>
        <v>0</v>
      </c>
      <c r="G73" s="131"/>
      <c r="H73" s="60">
        <f>F73+G73</f>
        <v>0</v>
      </c>
      <c r="I73" s="131"/>
      <c r="J73" s="60">
        <f>H73+I73</f>
        <v>0</v>
      </c>
      <c r="K73" s="131"/>
      <c r="L73" s="60">
        <f>K73*C73</f>
        <v>0</v>
      </c>
      <c r="M73" s="131"/>
      <c r="N73" s="60">
        <f>L73+M73</f>
        <v>0</v>
      </c>
      <c r="O73" s="60">
        <f>N73+J73</f>
        <v>0</v>
      </c>
      <c r="P73" s="89" t="s">
        <v>84</v>
      </c>
    </row>
    <row r="74" spans="1:16" s="64" customFormat="1" ht="18" customHeight="1">
      <c r="A74" s="58"/>
      <c r="B74" s="62"/>
      <c r="C74" s="60"/>
      <c r="D74" s="60"/>
      <c r="E74" s="131"/>
      <c r="F74" s="60"/>
      <c r="G74" s="131"/>
      <c r="H74" s="60"/>
      <c r="I74" s="131"/>
      <c r="J74" s="60"/>
      <c r="K74" s="131"/>
      <c r="L74" s="60"/>
      <c r="M74" s="131"/>
      <c r="N74" s="60"/>
      <c r="O74" s="60"/>
      <c r="P74" s="103"/>
    </row>
    <row r="75" spans="1:16" s="57" customFormat="1" ht="25.5" customHeight="1">
      <c r="A75" s="58">
        <v>12</v>
      </c>
      <c r="B75" s="68" t="s">
        <v>49</v>
      </c>
      <c r="C75" s="69"/>
      <c r="D75" s="70"/>
      <c r="E75" s="132"/>
      <c r="F75" s="70"/>
      <c r="G75" s="132"/>
      <c r="H75" s="70"/>
      <c r="I75" s="132"/>
      <c r="J75" s="70"/>
      <c r="K75" s="132"/>
      <c r="L75" s="70"/>
      <c r="M75" s="132"/>
      <c r="N75" s="70"/>
      <c r="O75" s="70"/>
      <c r="P75" s="63"/>
    </row>
    <row r="76" spans="1:16" s="57" customFormat="1" ht="117.75" customHeight="1">
      <c r="A76" s="58">
        <v>12.1</v>
      </c>
      <c r="B76" s="62" t="s">
        <v>79</v>
      </c>
      <c r="C76" s="69"/>
      <c r="D76" s="69"/>
      <c r="E76" s="138"/>
      <c r="F76" s="69"/>
      <c r="G76" s="138"/>
      <c r="H76" s="69"/>
      <c r="I76" s="138"/>
      <c r="J76" s="69"/>
      <c r="K76" s="138"/>
      <c r="L76" s="69"/>
      <c r="M76" s="138"/>
      <c r="N76" s="69"/>
      <c r="O76" s="69"/>
      <c r="P76" s="102" t="s">
        <v>85</v>
      </c>
    </row>
    <row r="77" spans="1:16" s="57" customFormat="1" ht="11.25" customHeight="1">
      <c r="A77" s="58"/>
      <c r="B77" s="62"/>
      <c r="C77" s="69"/>
      <c r="D77" s="69"/>
      <c r="E77" s="138"/>
      <c r="F77" s="69"/>
      <c r="G77" s="138"/>
      <c r="H77" s="69"/>
      <c r="I77" s="138"/>
      <c r="J77" s="69"/>
      <c r="K77" s="138"/>
      <c r="L77" s="69"/>
      <c r="M77" s="138"/>
      <c r="N77" s="69"/>
      <c r="O77" s="69"/>
      <c r="P77" s="102"/>
    </row>
    <row r="78" spans="1:16" s="64" customFormat="1" ht="75" customHeight="1">
      <c r="A78" s="58"/>
      <c r="B78" s="62" t="s">
        <v>63</v>
      </c>
      <c r="C78" s="60">
        <v>2</v>
      </c>
      <c r="D78" s="60" t="s">
        <v>48</v>
      </c>
      <c r="E78" s="131"/>
      <c r="F78" s="60">
        <f>E78*C78</f>
        <v>0</v>
      </c>
      <c r="G78" s="131"/>
      <c r="H78" s="60">
        <f>F78+G78</f>
        <v>0</v>
      </c>
      <c r="I78" s="131"/>
      <c r="J78" s="60">
        <f>H78+I78</f>
        <v>0</v>
      </c>
      <c r="K78" s="131"/>
      <c r="L78" s="60">
        <f>K78*C78</f>
        <v>0</v>
      </c>
      <c r="M78" s="131"/>
      <c r="N78" s="60">
        <f>L78+M78</f>
        <v>0</v>
      </c>
      <c r="O78" s="60">
        <f>N78+J78</f>
        <v>0</v>
      </c>
      <c r="P78" s="103"/>
    </row>
    <row r="79" spans="1:16" s="57" customFormat="1" ht="21" customHeight="1">
      <c r="A79" s="58"/>
      <c r="B79" s="62"/>
      <c r="C79" s="69"/>
      <c r="D79" s="66"/>
      <c r="E79" s="139"/>
      <c r="F79" s="66"/>
      <c r="G79" s="139"/>
      <c r="H79" s="66"/>
      <c r="I79" s="139"/>
      <c r="J79" s="66"/>
      <c r="K79" s="139"/>
      <c r="L79" s="66"/>
      <c r="M79" s="139"/>
      <c r="N79" s="66"/>
      <c r="O79" s="66"/>
      <c r="P79" s="104"/>
    </row>
    <row r="80" spans="1:16" s="57" customFormat="1" ht="21" customHeight="1">
      <c r="A80" s="71"/>
      <c r="B80" s="72"/>
      <c r="C80" s="105"/>
      <c r="D80" s="74"/>
      <c r="E80" s="140"/>
      <c r="F80" s="74"/>
      <c r="G80" s="140"/>
      <c r="H80" s="74"/>
      <c r="I80" s="140"/>
      <c r="J80" s="74"/>
      <c r="K80" s="140"/>
      <c r="L80" s="74"/>
      <c r="M80" s="140"/>
      <c r="N80" s="74"/>
      <c r="O80" s="74"/>
      <c r="P80" s="106"/>
    </row>
    <row r="81" spans="1:16" s="57" customFormat="1" ht="27.75" customHeight="1">
      <c r="A81" s="58">
        <v>13</v>
      </c>
      <c r="B81" s="68" t="s">
        <v>50</v>
      </c>
      <c r="C81" s="69"/>
      <c r="D81" s="70"/>
      <c r="E81" s="132"/>
      <c r="F81" s="70"/>
      <c r="G81" s="132"/>
      <c r="H81" s="70"/>
      <c r="I81" s="132"/>
      <c r="J81" s="70"/>
      <c r="K81" s="132"/>
      <c r="L81" s="70"/>
      <c r="M81" s="132"/>
      <c r="N81" s="70"/>
      <c r="O81" s="70"/>
      <c r="P81" s="63"/>
    </row>
    <row r="82" spans="1:16" s="57" customFormat="1" ht="140.25" customHeight="1">
      <c r="A82" s="58">
        <v>13.1</v>
      </c>
      <c r="B82" s="62" t="s">
        <v>80</v>
      </c>
      <c r="C82" s="69"/>
      <c r="D82" s="69"/>
      <c r="E82" s="138"/>
      <c r="F82" s="69"/>
      <c r="G82" s="138"/>
      <c r="H82" s="69"/>
      <c r="I82" s="138"/>
      <c r="J82" s="69"/>
      <c r="K82" s="138"/>
      <c r="L82" s="69"/>
      <c r="M82" s="138"/>
      <c r="N82" s="69"/>
      <c r="O82" s="69"/>
      <c r="P82" s="102" t="s">
        <v>85</v>
      </c>
    </row>
    <row r="83" spans="1:16" s="64" customFormat="1" ht="84" customHeight="1">
      <c r="A83" s="58"/>
      <c r="B83" s="62" t="s">
        <v>62</v>
      </c>
      <c r="C83" s="60">
        <v>2</v>
      </c>
      <c r="D83" s="60" t="s">
        <v>30</v>
      </c>
      <c r="E83" s="131"/>
      <c r="F83" s="60">
        <f>E83*C83</f>
        <v>0</v>
      </c>
      <c r="G83" s="131"/>
      <c r="H83" s="60">
        <f>F83+G83</f>
        <v>0</v>
      </c>
      <c r="I83" s="131"/>
      <c r="J83" s="60">
        <f>H83+I83</f>
        <v>0</v>
      </c>
      <c r="K83" s="131"/>
      <c r="L83" s="60">
        <f>K83*C83</f>
        <v>0</v>
      </c>
      <c r="M83" s="131"/>
      <c r="N83" s="60">
        <f>L83+M83</f>
        <v>0</v>
      </c>
      <c r="O83" s="60">
        <f>N83+J83</f>
        <v>0</v>
      </c>
      <c r="P83" s="103"/>
    </row>
    <row r="84" spans="1:16" s="57" customFormat="1" ht="27.75" customHeight="1">
      <c r="A84" s="58">
        <v>14</v>
      </c>
      <c r="B84" s="68" t="s">
        <v>64</v>
      </c>
      <c r="C84" s="69"/>
      <c r="D84" s="70"/>
      <c r="E84" s="132"/>
      <c r="F84" s="70"/>
      <c r="G84" s="132"/>
      <c r="H84" s="70"/>
      <c r="I84" s="132"/>
      <c r="J84" s="70"/>
      <c r="K84" s="132"/>
      <c r="L84" s="70"/>
      <c r="M84" s="132"/>
      <c r="N84" s="70"/>
      <c r="O84" s="70"/>
      <c r="P84" s="63"/>
    </row>
    <row r="85" spans="1:16" s="57" customFormat="1" ht="137.25" customHeight="1">
      <c r="A85" s="71">
        <v>14.1</v>
      </c>
      <c r="B85" s="72" t="s">
        <v>65</v>
      </c>
      <c r="C85" s="73">
        <v>1</v>
      </c>
      <c r="D85" s="73" t="s">
        <v>30</v>
      </c>
      <c r="E85" s="133"/>
      <c r="F85" s="73">
        <f>E85*C85</f>
        <v>0</v>
      </c>
      <c r="G85" s="133"/>
      <c r="H85" s="73">
        <f>F85+G85</f>
        <v>0</v>
      </c>
      <c r="I85" s="133"/>
      <c r="J85" s="73">
        <f>H85+I85</f>
        <v>0</v>
      </c>
      <c r="K85" s="133"/>
      <c r="L85" s="73">
        <f>K85*C85</f>
        <v>0</v>
      </c>
      <c r="M85" s="133"/>
      <c r="N85" s="73">
        <f>L85+M85</f>
        <v>0</v>
      </c>
      <c r="O85" s="73">
        <f>N85+J85</f>
        <v>0</v>
      </c>
      <c r="P85" s="107" t="s">
        <v>85</v>
      </c>
    </row>
    <row r="86" spans="1:16" s="114" customFormat="1" ht="50.1" customHeight="1">
      <c r="A86" s="108"/>
      <c r="B86" s="109" t="s">
        <v>66</v>
      </c>
      <c r="C86" s="110"/>
      <c r="D86" s="110"/>
      <c r="E86" s="111"/>
      <c r="F86" s="112"/>
      <c r="G86" s="112"/>
      <c r="H86" s="112"/>
      <c r="I86" s="112"/>
      <c r="J86" s="109">
        <f>SUM(J11:J85)</f>
        <v>0</v>
      </c>
      <c r="K86" s="112"/>
      <c r="L86" s="112"/>
      <c r="M86" s="112"/>
      <c r="N86" s="109">
        <f>SUM(N11:N85)</f>
        <v>0</v>
      </c>
      <c r="O86" s="109">
        <f>SUM(O11:O85)</f>
        <v>0</v>
      </c>
      <c r="P86" s="113"/>
    </row>
    <row r="87" spans="1:16" s="120" customFormat="1" ht="15.75" customHeight="1">
      <c r="A87" s="115"/>
      <c r="B87" s="116"/>
      <c r="C87" s="117"/>
      <c r="D87" s="117"/>
      <c r="E87" s="118"/>
      <c r="F87" s="118"/>
      <c r="G87" s="118"/>
      <c r="H87" s="118"/>
      <c r="I87" s="118"/>
      <c r="J87" s="118"/>
      <c r="K87" s="118"/>
      <c r="L87" s="118"/>
      <c r="M87" s="118"/>
      <c r="N87" s="118"/>
      <c r="O87" s="118"/>
      <c r="P87" s="119"/>
    </row>
    <row r="88" spans="1:16" s="121" customFormat="1" ht="24.75" customHeight="1">
      <c r="A88" s="1"/>
      <c r="B88" s="2" t="s">
        <v>60</v>
      </c>
      <c r="C88" s="44"/>
      <c r="D88" s="44"/>
      <c r="E88" s="44"/>
      <c r="F88" s="44"/>
      <c r="G88" s="44"/>
      <c r="H88" s="44"/>
      <c r="I88" s="44"/>
      <c r="J88" s="44"/>
      <c r="K88" s="44"/>
      <c r="L88" s="44"/>
      <c r="M88" s="44"/>
    </row>
    <row r="89" spans="1:16" s="121" customFormat="1" ht="24.75" customHeight="1">
      <c r="A89" s="3">
        <v>1</v>
      </c>
      <c r="B89" s="168" t="s">
        <v>98</v>
      </c>
      <c r="C89" s="168"/>
      <c r="D89" s="168"/>
      <c r="E89" s="168"/>
      <c r="F89" s="168"/>
      <c r="G89" s="168"/>
      <c r="H89" s="168"/>
      <c r="I89" s="168"/>
      <c r="J89" s="168"/>
      <c r="K89" s="168"/>
      <c r="L89" s="168"/>
      <c r="M89" s="168"/>
      <c r="N89" s="168"/>
      <c r="O89" s="43"/>
    </row>
    <row r="90" spans="1:16" s="121" customFormat="1" ht="24.75" customHeight="1">
      <c r="A90" s="3">
        <v>2</v>
      </c>
      <c r="B90" s="168" t="s">
        <v>114</v>
      </c>
      <c r="C90" s="168"/>
      <c r="D90" s="168"/>
      <c r="E90" s="168"/>
      <c r="F90" s="168"/>
      <c r="G90" s="168"/>
      <c r="H90" s="168"/>
      <c r="I90" s="168"/>
      <c r="J90" s="168"/>
      <c r="K90" s="168"/>
      <c r="L90" s="168"/>
      <c r="M90" s="168"/>
      <c r="N90" s="168"/>
      <c r="O90" s="43"/>
    </row>
    <row r="91" spans="1:16" s="121" customFormat="1" ht="24.75" customHeight="1">
      <c r="A91" s="3">
        <v>3</v>
      </c>
      <c r="B91" s="168" t="s">
        <v>115</v>
      </c>
      <c r="C91" s="168"/>
      <c r="D91" s="168"/>
      <c r="E91" s="168"/>
      <c r="F91" s="168"/>
      <c r="G91" s="168"/>
      <c r="H91" s="168"/>
      <c r="I91" s="168"/>
      <c r="J91" s="168"/>
      <c r="K91" s="168"/>
      <c r="L91" s="43"/>
      <c r="M91" s="43"/>
      <c r="N91" s="43"/>
      <c r="O91" s="43"/>
    </row>
    <row r="92" spans="1:16" s="121" customFormat="1" ht="24.75" customHeight="1">
      <c r="A92" s="1">
        <v>4</v>
      </c>
      <c r="B92" s="168" t="s">
        <v>116</v>
      </c>
      <c r="C92" s="168"/>
      <c r="D92" s="168"/>
      <c r="E92" s="168"/>
      <c r="F92" s="168"/>
      <c r="G92" s="168"/>
      <c r="H92" s="168"/>
      <c r="I92" s="168"/>
      <c r="J92" s="168"/>
      <c r="K92" s="168"/>
      <c r="L92" s="168"/>
      <c r="M92" s="168"/>
    </row>
    <row r="93" spans="1:16" s="121" customFormat="1" ht="24.75" customHeight="1">
      <c r="A93" s="3">
        <v>5</v>
      </c>
      <c r="B93" s="170" t="s">
        <v>117</v>
      </c>
      <c r="C93" s="170"/>
      <c r="D93" s="170"/>
      <c r="E93" s="44"/>
      <c r="F93" s="44"/>
      <c r="G93" s="44"/>
      <c r="H93" s="44"/>
      <c r="I93" s="44"/>
      <c r="J93" s="44"/>
      <c r="K93" s="44"/>
      <c r="L93" s="44"/>
      <c r="M93" s="44"/>
    </row>
    <row r="94" spans="1:16" s="57" customFormat="1" ht="18" customHeight="1">
      <c r="A94" s="122"/>
      <c r="B94" s="123"/>
      <c r="C94" s="124"/>
      <c r="D94" s="125"/>
      <c r="E94" s="125"/>
      <c r="F94" s="125"/>
      <c r="G94" s="125"/>
      <c r="H94" s="125"/>
      <c r="I94" s="125"/>
      <c r="J94" s="125"/>
      <c r="K94" s="125"/>
      <c r="L94" s="125"/>
      <c r="M94" s="125"/>
      <c r="N94" s="125"/>
      <c r="O94" s="125"/>
    </row>
    <row r="95" spans="1:16" s="57" customFormat="1" ht="18" customHeight="1">
      <c r="A95" s="79"/>
      <c r="B95" s="79"/>
      <c r="C95" s="124"/>
      <c r="D95" s="125"/>
      <c r="E95" s="125"/>
      <c r="F95" s="125"/>
      <c r="G95" s="125"/>
      <c r="H95" s="125"/>
      <c r="I95" s="125"/>
      <c r="J95" s="125"/>
      <c r="K95" s="125"/>
      <c r="L95" s="125"/>
      <c r="M95" s="125"/>
      <c r="N95" s="125"/>
      <c r="O95" s="125"/>
    </row>
    <row r="96" spans="1:16" s="57" customFormat="1" ht="32.25" customHeight="1">
      <c r="A96" s="169"/>
      <c r="B96" s="169"/>
      <c r="C96" s="169"/>
      <c r="D96" s="169"/>
      <c r="E96" s="169"/>
      <c r="F96" s="169"/>
      <c r="G96" s="169"/>
      <c r="H96" s="169"/>
      <c r="I96" s="169"/>
      <c r="J96" s="169"/>
      <c r="K96" s="169"/>
      <c r="L96" s="169"/>
      <c r="M96" s="169"/>
      <c r="N96" s="169"/>
      <c r="O96" s="169"/>
      <c r="P96" s="169"/>
    </row>
    <row r="97" spans="1:16" s="57" customFormat="1" ht="27.75" customHeight="1">
      <c r="A97" s="169"/>
      <c r="B97" s="169"/>
      <c r="C97" s="169"/>
      <c r="D97" s="169"/>
      <c r="E97" s="169"/>
      <c r="F97" s="169"/>
      <c r="G97" s="169"/>
      <c r="H97" s="169"/>
      <c r="I97" s="169"/>
      <c r="J97" s="169"/>
      <c r="K97" s="169"/>
      <c r="L97" s="169"/>
      <c r="M97" s="169"/>
      <c r="N97" s="169"/>
      <c r="O97" s="169"/>
      <c r="P97" s="169"/>
    </row>
    <row r="98" spans="1:16" s="57" customFormat="1" ht="48" customHeight="1">
      <c r="A98" s="169"/>
      <c r="B98" s="169"/>
      <c r="C98" s="169"/>
      <c r="D98" s="169"/>
      <c r="E98" s="169"/>
      <c r="F98" s="169"/>
      <c r="G98" s="169"/>
      <c r="H98" s="169"/>
      <c r="I98" s="169"/>
      <c r="J98" s="169"/>
      <c r="K98" s="169"/>
      <c r="L98" s="169"/>
      <c r="M98" s="169"/>
      <c r="N98" s="169"/>
      <c r="O98" s="169"/>
      <c r="P98" s="169"/>
    </row>
    <row r="99" spans="1:16" s="57" customFormat="1" ht="18" customHeight="1">
      <c r="A99" s="79"/>
      <c r="B99" s="79"/>
      <c r="C99" s="124"/>
      <c r="D99" s="125"/>
      <c r="E99" s="125"/>
      <c r="F99" s="125"/>
      <c r="G99" s="125"/>
      <c r="H99" s="125"/>
      <c r="I99" s="125"/>
      <c r="J99" s="125"/>
      <c r="K99" s="125"/>
      <c r="L99" s="125"/>
      <c r="M99" s="125"/>
      <c r="N99" s="125"/>
      <c r="O99" s="125"/>
    </row>
    <row r="100" spans="1:16">
      <c r="A100" s="47"/>
      <c r="B100" s="47"/>
      <c r="C100" s="124"/>
      <c r="D100" s="125"/>
      <c r="E100" s="125"/>
      <c r="F100" s="125"/>
      <c r="G100" s="125"/>
      <c r="H100" s="125"/>
      <c r="I100" s="125"/>
      <c r="J100" s="125"/>
      <c r="K100" s="125"/>
      <c r="L100" s="125"/>
      <c r="M100" s="125"/>
      <c r="N100" s="125"/>
      <c r="O100" s="125"/>
      <c r="P100" s="57"/>
    </row>
    <row r="101" spans="1:16">
      <c r="A101" s="47"/>
      <c r="B101" s="47"/>
      <c r="C101" s="124"/>
      <c r="D101" s="125"/>
      <c r="E101" s="125"/>
      <c r="F101" s="125"/>
      <c r="G101" s="125"/>
      <c r="H101" s="125"/>
      <c r="I101" s="125"/>
      <c r="J101" s="125"/>
      <c r="K101" s="125"/>
      <c r="L101" s="125"/>
      <c r="M101" s="125"/>
      <c r="N101" s="125"/>
      <c r="O101" s="125"/>
      <c r="P101" s="57"/>
    </row>
    <row r="102" spans="1:16">
      <c r="A102" s="47"/>
      <c r="B102" s="47"/>
      <c r="C102" s="124"/>
      <c r="D102" s="125"/>
      <c r="E102" s="125"/>
      <c r="F102" s="125"/>
      <c r="G102" s="125"/>
      <c r="H102" s="125"/>
      <c r="I102" s="125"/>
      <c r="J102" s="125"/>
      <c r="K102" s="125"/>
      <c r="L102" s="125"/>
      <c r="M102" s="125"/>
      <c r="N102" s="125"/>
      <c r="O102" s="125"/>
      <c r="P102" s="57"/>
    </row>
    <row r="103" spans="1:16">
      <c r="A103" s="47"/>
      <c r="B103" s="47"/>
      <c r="C103" s="124"/>
    </row>
  </sheetData>
  <sheetProtection password="D519" sheet="1" objects="1" scenarios="1" selectLockedCells="1"/>
  <mergeCells count="19">
    <mergeCell ref="B89:N89"/>
    <mergeCell ref="B90:N90"/>
    <mergeCell ref="A98:P98"/>
    <mergeCell ref="A96:P96"/>
    <mergeCell ref="A97:P97"/>
    <mergeCell ref="B91:K91"/>
    <mergeCell ref="B92:M92"/>
    <mergeCell ref="B93:D93"/>
    <mergeCell ref="A1:P1"/>
    <mergeCell ref="A3:P3"/>
    <mergeCell ref="C5:C7"/>
    <mergeCell ref="B5:B7"/>
    <mergeCell ref="A5:A7"/>
    <mergeCell ref="P5:P7"/>
    <mergeCell ref="D5:D7"/>
    <mergeCell ref="A2:P2"/>
    <mergeCell ref="E5:J5"/>
    <mergeCell ref="K5:N5"/>
    <mergeCell ref="O5:O6"/>
  </mergeCells>
  <phoneticPr fontId="2" type="noConversion"/>
  <printOptions horizontalCentered="1"/>
  <pageMargins left="0" right="0" top="0.75" bottom="0.35" header="0.25" footer="0"/>
  <pageSetup paperSize="8" scale="60" firstPageNumber="2" orientation="landscape" r:id="rId1"/>
  <headerFooter alignWithMargins="0">
    <oddHeader>&amp;L&amp;"Arial,Bold"ZISHAN ENGINEERS (PVT.) LTD.&amp;R&amp;"Arial,Bold"OIL &amp;&amp; GAS DEVELOPMENT COMPANY LTD.</oddHeader>
    <oddFooter>&amp;L&amp;"Arial,Bold"&amp;9FILE: &amp;F&amp;R&amp;"Arial,Bold"&amp;9SHEET &amp;P OF &amp;N</oddFooter>
  </headerFooter>
  <rowBreaks count="2" manualBreakCount="2">
    <brk id="50" max="16383" man="1"/>
    <brk id="8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Cover Page</vt:lpstr>
      <vt:lpstr>BOQ</vt:lpstr>
      <vt:lpstr>BOQ!Print_Area</vt:lpstr>
      <vt:lpstr>BOQ!Print_Titles</vt:lpstr>
    </vt:vector>
  </TitlesOfParts>
  <Company>ZEL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PRELIMINARY MATERIAL TAKE-OFF FOR LUMINAIRES</dc:title>
  <dc:creator>Jameel Akhter</dc:creator>
  <cp:lastModifiedBy>Sarfaraz</cp:lastModifiedBy>
  <cp:lastPrinted>2018-06-06T11:30:44Z</cp:lastPrinted>
  <dcterms:created xsi:type="dcterms:W3CDTF">2004-06-25T05:08:30Z</dcterms:created>
  <dcterms:modified xsi:type="dcterms:W3CDTF">2018-06-06T11:30:49Z</dcterms:modified>
</cp:coreProperties>
</file>